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elektronika - zdalna nauka" sheetId="4" r:id="rId4"/>
    <sheet name="środki trwałe" sheetId="5" r:id="rId5"/>
    <sheet name="auta" sheetId="6" r:id="rId6"/>
    <sheet name="maszyny" sheetId="7" r:id="rId7"/>
    <sheet name="lokalizacje" sheetId="8" r:id="rId8"/>
    <sheet name="szkody" sheetId="9" r:id="rId9"/>
  </sheets>
  <definedNames>
    <definedName name="_xlnm.Print_Area" localSheetId="5">'auta'!$A$1:$Z$40</definedName>
    <definedName name="_xlnm.Print_Area" localSheetId="1">'budynki'!$A$1:$Z$70</definedName>
    <definedName name="_xlnm.Print_Area" localSheetId="2">'elektronika '!$A$1:$D$456</definedName>
    <definedName name="_xlnm.Print_Area" localSheetId="3">'elektronika - zdalna nauka'!$A$1:$D$40</definedName>
    <definedName name="_xlnm.Print_Area" localSheetId="4">'środki trwałe'!$A$1:$E$13</definedName>
  </definedNames>
  <calcPr fullCalcOnLoad="1"/>
</workbook>
</file>

<file path=xl/comments6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<sst xmlns="http://schemas.openxmlformats.org/spreadsheetml/2006/main" count="2546" uniqueCount="931">
  <si>
    <t>RAZEM</t>
  </si>
  <si>
    <t>PKD</t>
  </si>
  <si>
    <t>x</t>
  </si>
  <si>
    <t>L.p.</t>
  </si>
  <si>
    <t>Nazwa jednostki</t>
  </si>
  <si>
    <t>REGON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</si>
  <si>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</si>
  <si>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</si>
  <si>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</si>
  <si>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</si>
  <si>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</si>
  <si>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</si>
  <si>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</si>
  <si>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</si>
  <si>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</si>
  <si>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</si>
  <si>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</si>
  <si>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</si>
  <si>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</si>
  <si>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</si>
  <si>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</si>
  <si>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</si>
  <si>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</si>
  <si>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</si>
  <si>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</si>
  <si>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</si>
  <si>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</si>
  <si>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</si>
  <si>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</si>
  <si>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</si>
  <si>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</si>
  <si>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</si>
  <si>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</si>
  <si>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</si>
  <si>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</si>
  <si>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</si>
  <si>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</si>
  <si>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</si>
  <si>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</si>
  <si>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</si>
  <si>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</si>
  <si>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</si>
  <si>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</si>
  <si>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</si>
  <si>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</si>
  <si>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</si>
  <si>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</si>
  <si>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</si>
  <si>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</si>
  <si>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</si>
  <si>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</si>
  <si>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</si>
  <si>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</si>
  <si>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</si>
  <si>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</si>
  <si>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</si>
  <si>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</si>
  <si>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</si>
  <si>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</si>
  <si>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</si>
  <si>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</si>
  <si>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</si>
  <si>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</si>
  <si>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</si>
  <si>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</si>
  <si>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</si>
  <si>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</si>
  <si>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</si>
  <si>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</si>
  <si>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</si>
  <si>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</si>
  <si>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</si>
  <si>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</si>
  <si>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</si>
  <si>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</si>
  <si>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</si>
  <si>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</si>
  <si>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</si>
  <si>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 xml:space="preserve">Starostwo Powiatowe </t>
  </si>
  <si>
    <t>ul. Krótka 1,
19-500 Gołdap</t>
  </si>
  <si>
    <t>8411Z</t>
  </si>
  <si>
    <t>Kierowanie podstawowymi rodzajami działalnosci publicznej</t>
  </si>
  <si>
    <t>Zespół Placówek Edukacyjno-Wychowawczych</t>
  </si>
  <si>
    <t xml:space="preserve"> ul. Wojska Polskiego 18 
19-500 Gołdap</t>
  </si>
  <si>
    <t>8560Z</t>
  </si>
  <si>
    <t xml:space="preserve">Działalność wspomagająca edukację </t>
  </si>
  <si>
    <t>Liceum Ogólnokształcące im. Jana Pawła II</t>
  </si>
  <si>
    <t>ul. Księdza Popiełuszki 2
19-500 Gołdap</t>
  </si>
  <si>
    <t>8531B</t>
  </si>
  <si>
    <t>Licea ogólnokształcące</t>
  </si>
  <si>
    <t>Zespół Szkół Zawodowych w Gołdapi</t>
  </si>
  <si>
    <t xml:space="preserve">ul. Jaćwieska 14
19-500 Gołdap </t>
  </si>
  <si>
    <t>000181289</t>
  </si>
  <si>
    <t>Powiatowy Urząd Pracy w Gołdapi</t>
  </si>
  <si>
    <t>ul. Żeromskiego 18
19-500 Gołdap</t>
  </si>
  <si>
    <t>511433982</t>
  </si>
  <si>
    <t>8413Z</t>
  </si>
  <si>
    <t>Kierowanie w zakresie efektywności gospodarowania</t>
  </si>
  <si>
    <t xml:space="preserve">Powiatowe Centrum Pomocy Rodzinie </t>
  </si>
  <si>
    <t xml:space="preserve">ul. Jaćwieska 14a
19-500 Gołdap </t>
  </si>
  <si>
    <t>511439364</t>
  </si>
  <si>
    <t>8899Z</t>
  </si>
  <si>
    <t>Poradnia Psychologiczno-Pedagogiczna</t>
  </si>
  <si>
    <t xml:space="preserve"> ul. Wolności 11
19-500 Gołdap</t>
  </si>
  <si>
    <t>000695812</t>
  </si>
  <si>
    <t>Zarząd Dróg Powiatowych w Gołdapi</t>
  </si>
  <si>
    <t>ul. Gumbińska 2A 
19-500 Gołdap</t>
  </si>
  <si>
    <t>5221Z</t>
  </si>
  <si>
    <t>Działalność usługowa wspomagająca transport lądowy</t>
  </si>
  <si>
    <t>Tabela nr 1 - Informacje ogólne do oceny ryzyka w Powiecie Gołdapskim</t>
  </si>
  <si>
    <t>Tabela nr 2 - Wykaz budynków i budowli w Powiecie Gołdapskim</t>
  </si>
  <si>
    <t>WYKAZ LOKALIZACJI, W KTÓRYCH PROWADZONA JEST DZIAŁALNOŚĆ ORAZ LOKALIZACJI, GDZIE ZNAJDUJE SIĘ MIENIE NALEŻĄCE DO JEDNOSTEK POWIATU GOŁDAPSKIEGO</t>
  </si>
  <si>
    <t xml:space="preserve">1. Starostwo Powiatowe </t>
  </si>
  <si>
    <t>2. Zespół Placówek Edukacyjno-Wychowawczych</t>
  </si>
  <si>
    <t>3. Liceum Ogólnokształcące im. Jana Pawła II</t>
  </si>
  <si>
    <t>4. Zespół Szkół Zawodowych w Gołdapi</t>
  </si>
  <si>
    <t>5. Powiatowy Urząd Pracy w Gołdapi</t>
  </si>
  <si>
    <t xml:space="preserve">6. Powiatowe Centrum Pomocy Rodzinie </t>
  </si>
  <si>
    <t>7. Poradnia Psychologiczno-Pedagogiczna</t>
  </si>
  <si>
    <t>8. Zarząd Dróg Powiatowych w Gołdapi</t>
  </si>
  <si>
    <t>Lokalizacja</t>
  </si>
  <si>
    <t xml:space="preserve">2. Powiatowe Centrum Pomocy Rodzinie </t>
  </si>
  <si>
    <t xml:space="preserve">Pojazd użytkowany przez KP PSP w Gołdapi </t>
  </si>
  <si>
    <t>zabezpieczenia
(znane zabiezpieczenia p-poż i przeciw kradzieżowe)   (2)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</si>
  <si>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</si>
  <si>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</t>
    </r>
    <r>
      <rPr>
        <b/>
        <i/>
        <sz val="9"/>
        <rFont val="Arial"/>
        <family val="2"/>
      </rPr>
      <t xml:space="preserve"> </t>
    </r>
  </si>
  <si>
    <t>1. Zespół Placówek Edukacyjno-Wychowawczych</t>
  </si>
  <si>
    <r>
      <t>Ryzyka podlegające ubezpieczeniu w danym pojeździe</t>
    </r>
    <r>
      <rPr>
        <b/>
        <sz val="9"/>
        <color indexed="10"/>
        <rFont val="Arial"/>
        <family val="2"/>
      </rPr>
      <t xml:space="preserve"> </t>
    </r>
  </si>
  <si>
    <r>
      <t>Zielona Karta</t>
    </r>
    <r>
      <rPr>
        <sz val="9"/>
        <rFont val="Arial"/>
        <family val="2"/>
      </rPr>
      <t xml:space="preserve"> (kraj)</t>
    </r>
  </si>
  <si>
    <t>3. Poradnia Psychologiczno-Pedagogiczna</t>
  </si>
  <si>
    <t xml:space="preserve"> </t>
  </si>
  <si>
    <t>3. Zespół Szkół Zawodowych w Gołdapi</t>
  </si>
  <si>
    <t>4. Powiatowy Urząd Pracy w Gołdapi</t>
  </si>
  <si>
    <t>6. Zarząd Dróg Powiatowych w Gołdapi</t>
  </si>
  <si>
    <t xml:space="preserve">5. Powiatowe Centrum Pomocy Rodzinie </t>
  </si>
  <si>
    <t>1. Zespół Szkół Zawodowych w Gołdapi</t>
  </si>
  <si>
    <t>suma ubezpieczenia (wartość odtworzeniowa)</t>
  </si>
  <si>
    <t>suma ubezpieczenia (wartość księgowa brutto)</t>
  </si>
  <si>
    <t>Pozostała pomoc społeczna bez zakwaterowania, gdzie indziej niesklasyfikowana</t>
  </si>
  <si>
    <t>W tym namioty</t>
  </si>
  <si>
    <t>Suma ubezpieczenia (wartość pojazdu z wyposażeniem z VAT)</t>
  </si>
  <si>
    <t>Tabela nr 6 - Wykaz maszyn i urządzeń do ubezpieczenia od uszkodzeń (od wszystkich ryzyk)</t>
  </si>
  <si>
    <t>Tabela nr 7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</si>
  <si>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</si>
  <si>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</si>
  <si>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</si>
  <si>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</si>
  <si>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</si>
  <si>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</si>
  <si>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</si>
  <si>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</si>
  <si>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</si>
  <si>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</si>
  <si>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</si>
  <si>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</si>
  <si>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</si>
  <si>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</si>
  <si>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</si>
  <si>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</si>
  <si>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</si>
  <si>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</si>
  <si>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</si>
  <si>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</si>
  <si>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Budynek - garaż</t>
  </si>
  <si>
    <t>Budynek mieszkalny</t>
  </si>
  <si>
    <t>Ogrodzenie budynku</t>
  </si>
  <si>
    <t>Budynek Domu Dziecka im. Sw. Faustyny/część/użyczony przez Starostwo</t>
  </si>
  <si>
    <t>Budynek gospodarczy</t>
  </si>
  <si>
    <t>Ogrodzenie przy budynku</t>
  </si>
  <si>
    <t>Budynek garaż RKTS</t>
  </si>
  <si>
    <t>Budynek biura</t>
  </si>
  <si>
    <t>Budynek apteki</t>
  </si>
  <si>
    <t>Budynek szpitala główny</t>
  </si>
  <si>
    <t>Budynek szpitala pediatrycznego</t>
  </si>
  <si>
    <t>Budynek prosektorium</t>
  </si>
  <si>
    <t>Ogordzenie szpitala</t>
  </si>
  <si>
    <t>Budynek administracyjny - nieużytkowany, przeznaczony do sprzedaży</t>
  </si>
  <si>
    <t>Budynek garażowy - nieużytkowany, przeznaczony do sprzedaży</t>
  </si>
  <si>
    <t>Garaż blaszany o konstrukcji stalowej - nieużytkowany, przeznaczony do sprzedaży</t>
  </si>
  <si>
    <t>Stalowa wiata garażowa - nieużytkowany, przeznaczony do sprzedaży</t>
  </si>
  <si>
    <t>garaż</t>
  </si>
  <si>
    <t>prosektorium</t>
  </si>
  <si>
    <t>biuro</t>
  </si>
  <si>
    <t>ogrodzenie</t>
  </si>
  <si>
    <t>biuro, zakwaterowanie pracowników</t>
  </si>
  <si>
    <t>działalność</t>
  </si>
  <si>
    <t xml:space="preserve">ogrodzenie </t>
  </si>
  <si>
    <t>pogotowie</t>
  </si>
  <si>
    <t>szpital</t>
  </si>
  <si>
    <t>budynek biurowy</t>
  </si>
  <si>
    <t>budynek transportu i łączności</t>
  </si>
  <si>
    <t>TAK</t>
  </si>
  <si>
    <t>NIE</t>
  </si>
  <si>
    <t>w strefie konserwatora zabytków</t>
  </si>
  <si>
    <t>podlega nadzorowi</t>
  </si>
  <si>
    <t>przed 1939</t>
  </si>
  <si>
    <t>lata 70-te</t>
  </si>
  <si>
    <t>lata 60-te</t>
  </si>
  <si>
    <t>lata 50</t>
  </si>
  <si>
    <t>gaśnice, kraty</t>
  </si>
  <si>
    <t>gaśnice</t>
  </si>
  <si>
    <t>gaśnice, klapy dymowe</t>
  </si>
  <si>
    <t>odcięto wodę i prąd, na parterze okna zakratowane, drzwi antywłamaniowe</t>
  </si>
  <si>
    <t>odcięto prąd, kraty w oknach</t>
  </si>
  <si>
    <t>odcięto wodę i prąd, brak okien</t>
  </si>
  <si>
    <t>ul. Żeromskiego</t>
  </si>
  <si>
    <t>ul. Krótka 1</t>
  </si>
  <si>
    <t>Gołdap, ul. Wojska Polskiego 16</t>
  </si>
  <si>
    <t>Słoneczna 7</t>
  </si>
  <si>
    <t>Gołdap przy ul. 11 listopada 1</t>
  </si>
  <si>
    <t>suporeks</t>
  </si>
  <si>
    <t>cegła</t>
  </si>
  <si>
    <t>cegła, op. żelbeton</t>
  </si>
  <si>
    <t>beton, stal</t>
  </si>
  <si>
    <t>stropodachówka, beton</t>
  </si>
  <si>
    <t>kleina, płyty betonowe</t>
  </si>
  <si>
    <t>żelbeton</t>
  </si>
  <si>
    <t>kleina, drewno</t>
  </si>
  <si>
    <t>kleina, żelbeton</t>
  </si>
  <si>
    <t>drewniane</t>
  </si>
  <si>
    <t>brak</t>
  </si>
  <si>
    <t>stropodachówka, papa</t>
  </si>
  <si>
    <t>drewniana, blachodachówka</t>
  </si>
  <si>
    <t>jednospadowy, papa</t>
  </si>
  <si>
    <t>papa</t>
  </si>
  <si>
    <t>dachówka</t>
  </si>
  <si>
    <t>blachodachówka</t>
  </si>
  <si>
    <t>dachówla bitumiczna</t>
  </si>
  <si>
    <t>dwuspadowy, dachówka</t>
  </si>
  <si>
    <t>płaski, drewniany, pokryty papą</t>
  </si>
  <si>
    <t>płaski, blacha falista</t>
  </si>
  <si>
    <t>dobry</t>
  </si>
  <si>
    <t>dostateczny</t>
  </si>
  <si>
    <t>dobra</t>
  </si>
  <si>
    <t>dobre</t>
  </si>
  <si>
    <t>dostateczna</t>
  </si>
  <si>
    <t>zła</t>
  </si>
  <si>
    <t>zły</t>
  </si>
  <si>
    <t>nie dotyczy</t>
  </si>
  <si>
    <t>3 nadziemne  1 podziemna</t>
  </si>
  <si>
    <t>1 podziemna, 3 nadziemne</t>
  </si>
  <si>
    <t>2 nadziemne, 1 podziemna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</si>
  <si>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</si>
  <si>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</si>
  <si>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</si>
  <si>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</si>
  <si>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</si>
  <si>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</si>
  <si>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</si>
  <si>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</si>
  <si>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</si>
  <si>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</si>
  <si>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</si>
  <si>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</si>
  <si>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</si>
  <si>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</si>
  <si>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</si>
  <si>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</si>
  <si>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</si>
  <si>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</si>
  <si>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</si>
  <si>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</si>
  <si>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</si>
  <si>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</si>
  <si>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</si>
  <si>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</si>
  <si>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</si>
  <si>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</si>
  <si>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</si>
  <si>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</si>
  <si>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Zestaw komputerowy</t>
  </si>
  <si>
    <t>Urządzenie wielofunkcyjne KYOCERA M3040DN</t>
  </si>
  <si>
    <t>Urządzenie wielofunkcyjne SHARP MX-M266N</t>
  </si>
  <si>
    <t>Klimatyzator Toshiba RAV-SM804ATP</t>
  </si>
  <si>
    <t>Klimatyzator LG P24EN</t>
  </si>
  <si>
    <t>Notebook Lenovo B51-80 I5-6200U</t>
  </si>
  <si>
    <t>Telefon Huawei P10 Lite</t>
  </si>
  <si>
    <t>Terminal płatniczy</t>
  </si>
  <si>
    <t>Notebook Dell Vostro V3568</t>
  </si>
  <si>
    <t>Tablet Lenovo Yoga 3 Plus LTE</t>
  </si>
  <si>
    <t>Tabela nr 4</t>
  </si>
  <si>
    <t>Tabela nr 5 - Wykaz pojazdów w Powiecie Gołdapskim</t>
  </si>
  <si>
    <t>Fiat</t>
  </si>
  <si>
    <t>Panda</t>
  </si>
  <si>
    <t>ZFA16900000275241</t>
  </si>
  <si>
    <t>NGOJ001</t>
  </si>
  <si>
    <t>osobowy</t>
  </si>
  <si>
    <t>07.01.2005</t>
  </si>
  <si>
    <t>Skoda</t>
  </si>
  <si>
    <t>Octavia</t>
  </si>
  <si>
    <t>TMBAD7NE7E0035096</t>
  </si>
  <si>
    <t>NGO2A99</t>
  </si>
  <si>
    <t>13.08.2013</t>
  </si>
  <si>
    <t>Auto-Alarm, immobilizer</t>
  </si>
  <si>
    <t xml:space="preserve">Budynek szkolny </t>
  </si>
  <si>
    <t>nauka, opieka dzieci</t>
  </si>
  <si>
    <t>Sala gimnastyczna</t>
  </si>
  <si>
    <t>ćwiczenia gimnastyczne</t>
  </si>
  <si>
    <t>Budynek internacki</t>
  </si>
  <si>
    <t>zakwaterowanie wychowanków</t>
  </si>
  <si>
    <t>lata 80-te</t>
  </si>
  <si>
    <t>garaże, magazyny</t>
  </si>
  <si>
    <t>Drogi i chodniki</t>
  </si>
  <si>
    <t>parking, poruszanie się pieszych</t>
  </si>
  <si>
    <t>1 piętro-3 okna zakratowane (pracownia komputerowa, archiwum), 9 gasnic,6 hydrantów</t>
  </si>
  <si>
    <t>19-500 Gołdap,ul.Wojska Polskiego18</t>
  </si>
  <si>
    <t>gaśnica-1</t>
  </si>
  <si>
    <t>gaśnice-5,system oddymiana pomieszczeń,drzwi ogniotrwałe,hydrant</t>
  </si>
  <si>
    <t>cegła pełna</t>
  </si>
  <si>
    <t>betonowe</t>
  </si>
  <si>
    <t>b.dobra</t>
  </si>
  <si>
    <t>dobra/b.dobra</t>
  </si>
  <si>
    <t>bardzo dobra</t>
  </si>
  <si>
    <t xml:space="preserve"> dobra</t>
  </si>
  <si>
    <t>dostateczna/b.dobra</t>
  </si>
  <si>
    <t>cegła ceramiczna</t>
  </si>
  <si>
    <t>płyty prefabrykowane</t>
  </si>
  <si>
    <t>Telewizor</t>
  </si>
  <si>
    <t>Zestawy komputerowe szt.12</t>
  </si>
  <si>
    <t>Kserokopiarka</t>
  </si>
  <si>
    <t>Drukarka HP LJ PRO 402dn</t>
  </si>
  <si>
    <t>Laptop ASUS R553SA-XX005</t>
  </si>
  <si>
    <t>Laptop ASUS R540JL-XX340T</t>
  </si>
  <si>
    <t>Urządzenie wielofunkcyjne</t>
  </si>
  <si>
    <t>LENOVO 100/15/IBD</t>
  </si>
  <si>
    <t>Projektor Vivitek DX881 ST</t>
  </si>
  <si>
    <t>Aparat Cyfrowy NICON</t>
  </si>
  <si>
    <t>Tablica interaktywna QWB820PF79</t>
  </si>
  <si>
    <t>Rzutnik BENQPJMS527SVGA3300AL/13000:1/HDMI</t>
  </si>
  <si>
    <t>Laptop Acer Aspire 5 (NX.GP5EP.006</t>
  </si>
  <si>
    <t>VOLKSWAGEN</t>
  </si>
  <si>
    <t>TRANSPORTER</t>
  </si>
  <si>
    <t>WV2ZZZ7HZEX021457</t>
  </si>
  <si>
    <t>NGO4C30</t>
  </si>
  <si>
    <t>OSOBOWY</t>
  </si>
  <si>
    <t>14.05.2014</t>
  </si>
  <si>
    <t>centralny zamek, autoalarm</t>
  </si>
  <si>
    <t>19-500 Gołdap ul. Księdza Popiełuszki 2</t>
  </si>
  <si>
    <t>gaśnice-2 szt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</si>
  <si>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</si>
  <si>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</si>
  <si>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</si>
  <si>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</si>
  <si>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</si>
  <si>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</si>
  <si>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</si>
  <si>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</si>
  <si>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</si>
  <si>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</si>
  <si>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</si>
  <si>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</si>
  <si>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</si>
  <si>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</si>
  <si>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</si>
  <si>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</si>
  <si>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</si>
  <si>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</si>
  <si>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</si>
  <si>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</si>
  <si>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</si>
  <si>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</si>
  <si>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</si>
  <si>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</si>
  <si>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</si>
  <si>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</si>
  <si>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</si>
  <si>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</si>
  <si>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</si>
  <si>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</si>
  <si>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</si>
  <si>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</si>
  <si>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</si>
  <si>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</si>
  <si>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</si>
  <si>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</si>
  <si>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</si>
  <si>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Zestaw nagłośnienia konferencyjnego</t>
  </si>
  <si>
    <t>Odbiornik 8-kanałowy BKR KX-D3880</t>
  </si>
  <si>
    <t>Zestaw komputerowy (SP/W/1432/2018)</t>
  </si>
  <si>
    <t>Serwer Hewlett-Packard Enterprise - HPE ProLiant DL360 Gen10 Server</t>
  </si>
  <si>
    <t>Centralny UPS CyberPower HSTP3T40KEBCWOB z osprzętem</t>
  </si>
  <si>
    <t>UTM Fortinet FOR-FG-100E-BDL-900-60</t>
  </si>
  <si>
    <t>Serwer NAS QNAP TES-1885U D1521-32GR</t>
  </si>
  <si>
    <t>Sprzęt do transmisji online</t>
  </si>
  <si>
    <t>Notebook HP ProBook 450 G5</t>
  </si>
  <si>
    <t>Tablet Lenovo Yoga 3 Plus</t>
  </si>
  <si>
    <t>Telefon Samsung Galaxy j6+ J610F</t>
  </si>
  <si>
    <t>Laptop Lenovo ThinkPad E580</t>
  </si>
  <si>
    <t>Laptop Lenovo V130-15IKB</t>
  </si>
  <si>
    <t>Aparat fot. Panasonic LUMIX DMC-TZ100 z akcesoriami</t>
  </si>
  <si>
    <t>Telefon komórkowy Samsung J4+</t>
  </si>
  <si>
    <t>Telefon komórkowy Xiaomi Redmi 7</t>
  </si>
  <si>
    <t>Dacia</t>
  </si>
  <si>
    <t>Duster</t>
  </si>
  <si>
    <t>VF1HJD40X61863522</t>
  </si>
  <si>
    <t>NGO 2P22</t>
  </si>
  <si>
    <t>07.03.2019</t>
  </si>
  <si>
    <t>Rosja</t>
  </si>
  <si>
    <t>Laptop Lenowo T420</t>
  </si>
  <si>
    <t>Laptop DELL E6430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</si>
  <si>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</si>
  <si>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</si>
  <si>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</si>
  <si>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</si>
  <si>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</si>
  <si>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</si>
  <si>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</si>
  <si>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</si>
  <si>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</si>
  <si>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</si>
  <si>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</si>
  <si>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</si>
  <si>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</si>
  <si>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</si>
  <si>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</si>
  <si>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</si>
  <si>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</si>
  <si>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</si>
  <si>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</si>
  <si>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</si>
  <si>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</si>
  <si>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</si>
  <si>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</si>
  <si>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</si>
  <si>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</si>
  <si>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</si>
  <si>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 xml:space="preserve">Budynek LO </t>
  </si>
  <si>
    <t xml:space="preserve">szkoła </t>
  </si>
  <si>
    <t>lata 50-te</t>
  </si>
  <si>
    <t xml:space="preserve">MONITORING, KRATY W OKNACH </t>
  </si>
  <si>
    <t xml:space="preserve">ul. Księdza Popiełuszki 2 </t>
  </si>
  <si>
    <t xml:space="preserve">Sala gimnastyczna </t>
  </si>
  <si>
    <t>drzwi antywłamaniowe</t>
  </si>
  <si>
    <t xml:space="preserve">Boisko przy LO </t>
  </si>
  <si>
    <t>Boisko  przy sali gimnastycznej</t>
  </si>
  <si>
    <t>Ogrodzenie przy LO</t>
  </si>
  <si>
    <t>Ogrodzenie przy boisku LO</t>
  </si>
  <si>
    <t>Kotłownia</t>
  </si>
  <si>
    <t>drzwi wejściowe metalowe</t>
  </si>
  <si>
    <t xml:space="preserve">CEGŁA </t>
  </si>
  <si>
    <t>ŻELBETON</t>
  </si>
  <si>
    <t>BLACHA</t>
  </si>
  <si>
    <t>DOBRY</t>
  </si>
  <si>
    <t>BARDZO DOBRY</t>
  </si>
  <si>
    <t>NIE DOTYCZY</t>
  </si>
  <si>
    <t>PAPA</t>
  </si>
  <si>
    <t>DOSTATECZNY</t>
  </si>
  <si>
    <t>Kamera Cyfrowa HDR - CX 240EB FX9MPiX</t>
  </si>
  <si>
    <t>Trzy Zestawy Komputerowe</t>
  </si>
  <si>
    <t>Laptop HP Envy 17-S113</t>
  </si>
  <si>
    <t>Laptop HP 17</t>
  </si>
  <si>
    <t>Radioodtwarzacze(5szt.)</t>
  </si>
  <si>
    <t>przeciwpożarowe gaśnice proszkowe, hydranty, system alarmowy (parter, sygnał do STEKOP)</t>
  </si>
  <si>
    <t>Budynek portierni</t>
  </si>
  <si>
    <t>pozostałe niemieszkalne</t>
  </si>
  <si>
    <t>czy budynek jest przeznaczony do rozbiórki? (TAK/NIE)</t>
  </si>
  <si>
    <t>Modernizacja sieci teleinformatycznej wraz z wykonaniem dedykowanej sieci elektrycznej; rok 2015, wartość 201175,93 zł</t>
  </si>
  <si>
    <t>Termomodernizacja; rok 2019; wartość 1577852,25</t>
  </si>
  <si>
    <t>Termomodernizacja; rok 2019; wartość 1161880,83</t>
  </si>
  <si>
    <t>Dostosowanie  do wymogów p.poż; rok 2016; wartość: 72103,31
Termomodernizacja; rok 2019; wartość 3656809,89</t>
  </si>
  <si>
    <t>Dostosowanie  do wymogów p.poż; rok 2016; wartość: 73113,15</t>
  </si>
  <si>
    <t>informacja o przeprowadzonych remontach i modernizacji budynków starszych niż 50 lat (data remontu, czego dotyczył remont, wielkość poniesionych nakładów na remont)</t>
  </si>
  <si>
    <t>Drukarka Brother DCP-T510W</t>
  </si>
  <si>
    <t>Laptop Lenovo ThinkPad E590</t>
  </si>
  <si>
    <t xml:space="preserve">Notebook HP 250 G7 </t>
  </si>
  <si>
    <t>Telefon Xiaomi Mi 9T</t>
  </si>
  <si>
    <t>Notebook HP15-db1035nw Win10</t>
  </si>
  <si>
    <t>Tablet Huawei MediaPad M5 Lite 10 4GB LTE</t>
  </si>
  <si>
    <t>Defibrylator z monitorem Lifepack 15</t>
  </si>
  <si>
    <t>Respirator MEDUMAT</t>
  </si>
  <si>
    <t>20.06.2021</t>
  </si>
  <si>
    <t>19.06.2022</t>
  </si>
  <si>
    <t>13.08.2021</t>
  </si>
  <si>
    <t>12.08.2022</t>
  </si>
  <si>
    <t>07.03.2021</t>
  </si>
  <si>
    <t>06.03.2022</t>
  </si>
  <si>
    <t xml:space="preserve">Komputer PC HP Pawilon 590 </t>
  </si>
  <si>
    <t>Urządzenie wielofunkcyjne Samsung-SCX-4623fn</t>
  </si>
  <si>
    <t>Urządzenie wielofunkcyjne-BROTHER</t>
  </si>
  <si>
    <t>Drukarka EPSON</t>
  </si>
  <si>
    <t>Telewizor PHILIPS</t>
  </si>
  <si>
    <t>Telewizor Kruger-Matz</t>
  </si>
  <si>
    <t>Telewizor Samsung</t>
  </si>
  <si>
    <t>Terminal PIAP Apple Inc.MC015 v1 x 2 (protokół przekazania mienia z dnia 04.12.2019)</t>
  </si>
  <si>
    <t>UTM Fortinet 80 Bundle ((protokół przekazania mienia              z dnia 04.12.2019)</t>
  </si>
  <si>
    <t>Kamery (protokół przekazania z dnia 31.12.2019)</t>
  </si>
  <si>
    <t>Telewizor (protokół przekazania z dnia 31.12.2019)</t>
  </si>
  <si>
    <t>Urządzenie wielofunkcyjne (protokół przekazania z dnia 31.12.2019)</t>
  </si>
  <si>
    <t>14.05.2021</t>
  </si>
  <si>
    <t>13.05.2022</t>
  </si>
  <si>
    <t xml:space="preserve">Zestaw komputerowy x 10 szt. </t>
  </si>
  <si>
    <t>Budynek szkoły nr 1</t>
  </si>
  <si>
    <t xml:space="preserve">nauczanie </t>
  </si>
  <si>
    <t>monitoring stróż , zamki antywłamaniowe,gaśnice kraty w oknach dozór</t>
  </si>
  <si>
    <t>Jaćwieska 14, 19-500 Gołdap</t>
  </si>
  <si>
    <t>Budynek szkoły nr 2</t>
  </si>
  <si>
    <t>Budynek szkoły nr 3</t>
  </si>
  <si>
    <t>Budynek szkoły nr 4</t>
  </si>
  <si>
    <t>Budynek mag. nr 2 (Świtezianka)</t>
  </si>
  <si>
    <t>Budynek warsztatów szkolnych</t>
  </si>
  <si>
    <t>Suwalska, 19-500 Gołdap</t>
  </si>
  <si>
    <t>Budynek Prac.samochodowa</t>
  </si>
  <si>
    <t>Ogrodzenie warsztatów</t>
  </si>
  <si>
    <t>ochrona</t>
  </si>
  <si>
    <t>ogrodzenie główne</t>
  </si>
  <si>
    <t>ogrodzenie pomocnicze</t>
  </si>
  <si>
    <t>mur/cegła</t>
  </si>
  <si>
    <t>drewno</t>
  </si>
  <si>
    <t>blacha</t>
  </si>
  <si>
    <t>eternit</t>
  </si>
  <si>
    <t>mur/kamień</t>
  </si>
  <si>
    <t>żelazne,kamie</t>
  </si>
  <si>
    <t>bardzo doby/zły nad salą gimnastyczną (dobudówka)</t>
  </si>
  <si>
    <t>bardzo dobry</t>
  </si>
  <si>
    <t xml:space="preserve">zły </t>
  </si>
  <si>
    <t>bardzo doby</t>
  </si>
  <si>
    <t>111.</t>
  </si>
  <si>
    <t>112.</t>
  </si>
  <si>
    <t>113.</t>
  </si>
  <si>
    <t>114.</t>
  </si>
  <si>
    <t>115.</t>
  </si>
  <si>
    <t>116.</t>
  </si>
  <si>
    <t>Urządzenie wielofunkcyjne Brother MFC-J4620DW</t>
  </si>
  <si>
    <t>Drukarka Brother HL-1212WE</t>
  </si>
  <si>
    <t>Drukarka Brother HL-2360DN</t>
  </si>
  <si>
    <t>Drukarka Epson WF 7610</t>
  </si>
  <si>
    <t xml:space="preserve">Serwer Actina Solar </t>
  </si>
  <si>
    <t>Drukarka 3D Zortrax M200</t>
  </si>
  <si>
    <t>Komputer Actina Prime</t>
  </si>
  <si>
    <t>Monitor IIAMA Prolite</t>
  </si>
  <si>
    <t>UPS</t>
  </si>
  <si>
    <t>Switch</t>
  </si>
  <si>
    <t>Drukarka OKI 823dm</t>
  </si>
  <si>
    <t>Tablica interaktywna AVTEK</t>
  </si>
  <si>
    <t>Monitor AOC</t>
  </si>
  <si>
    <t>tablica interaktywna Iboard IB 85</t>
  </si>
  <si>
    <t>Drukarka do etykiet Brother PT-E55</t>
  </si>
  <si>
    <t>drukarka Brother PT-750W</t>
  </si>
  <si>
    <t>Komputer All in One Aee</t>
  </si>
  <si>
    <t>Tablica interaktywna IB85</t>
  </si>
  <si>
    <t>Drukarka Samsung SL-M2026</t>
  </si>
  <si>
    <t>Drukarka Samsung SL-M2070W</t>
  </si>
  <si>
    <t>Komputer Elzab P12+Z</t>
  </si>
  <si>
    <t>Drukarka termiczna ADM Elzab</t>
  </si>
  <si>
    <t>Drukarka Brother DCP-100 użyczona</t>
  </si>
  <si>
    <t>Monitor Iiyama użyczony</t>
  </si>
  <si>
    <t>Komputer Lenovo V520S użyczony</t>
  </si>
  <si>
    <t>Komputer All in One</t>
  </si>
  <si>
    <t>Drukarka Brother MFC-L 6800 DW</t>
  </si>
  <si>
    <t>Drukarka Samsung SL M3320 użyczona</t>
  </si>
  <si>
    <t>Monitor interaktywny Avtek</t>
  </si>
  <si>
    <t>Tablica Avtek TT-Board i projektor Vivitec</t>
  </si>
  <si>
    <t>Tablica interaktywna HT-82Z</t>
  </si>
  <si>
    <t>Monitor Dell P2419H</t>
  </si>
  <si>
    <t>Komputer Dell Vostro 3670 MT</t>
  </si>
  <si>
    <t>Projektor Vivitek D551 DLP</t>
  </si>
  <si>
    <t>Projektor BENQ MW 529</t>
  </si>
  <si>
    <t>Tablet HUION</t>
  </si>
  <si>
    <t>Projektor Optima</t>
  </si>
  <si>
    <t>Telefon VOIP CISCO</t>
  </si>
  <si>
    <t>projektor Optoma X305</t>
  </si>
  <si>
    <t>laptop Dell Vostro 7580</t>
  </si>
  <si>
    <t xml:space="preserve">czytnik Motorola Zebra </t>
  </si>
  <si>
    <t>laptop Lenovo 320-15</t>
  </si>
  <si>
    <t>projektor Optoma X 305ST</t>
  </si>
  <si>
    <t>Laptop Lenovo 320-15</t>
  </si>
  <si>
    <t>Aparat fotograficzny Nikon</t>
  </si>
  <si>
    <t>Projektor Optoma W340 użyczony</t>
  </si>
  <si>
    <t>laptop HP 250 GG</t>
  </si>
  <si>
    <t>Laptop Asus R542UF użyczony</t>
  </si>
  <si>
    <t>Laptop HP 250 GG</t>
  </si>
  <si>
    <t>Laptop Lenovo V330</t>
  </si>
  <si>
    <t>Projektor Optoma X308STE</t>
  </si>
  <si>
    <t>Laptop HP15-db1035 użyczony</t>
  </si>
  <si>
    <t>Rejestrator BCS-CVR 1601 z twardym dyskiem (wewnątrz)</t>
  </si>
  <si>
    <t>NYSA</t>
  </si>
  <si>
    <t>TAWOS 552</t>
  </si>
  <si>
    <t>NGOF013</t>
  </si>
  <si>
    <t>CIĘŻAROWO-OSOBOWY</t>
  </si>
  <si>
    <t>Punto</t>
  </si>
  <si>
    <t>ZFA18800004724511</t>
  </si>
  <si>
    <t>NGOE767</t>
  </si>
  <si>
    <t>06.04.2021</t>
  </si>
  <si>
    <t>05.04.2022</t>
  </si>
  <si>
    <t>23.10.2021</t>
  </si>
  <si>
    <t>22.10.2022</t>
  </si>
  <si>
    <t>Podnośnik 2 kolumnowy Bosch</t>
  </si>
  <si>
    <t>2x3 kW  (silniki elektryczne)</t>
  </si>
  <si>
    <t>Bosch</t>
  </si>
  <si>
    <t>FSA 720 Zestaw diganostyczny</t>
  </si>
  <si>
    <t>700W</t>
  </si>
  <si>
    <t>Analizator spalin Bosch do FSA</t>
  </si>
  <si>
    <t>20W</t>
  </si>
  <si>
    <t>Oscyloskop do FSA</t>
  </si>
  <si>
    <t>30W</t>
  </si>
  <si>
    <t>KTS 560 Bosch do FSA</t>
  </si>
  <si>
    <t>10W</t>
  </si>
  <si>
    <t>Beissbarth Easy CCD Excellence Geometria kół</t>
  </si>
  <si>
    <t>QJ0000582</t>
  </si>
  <si>
    <t>0,5kW</t>
  </si>
  <si>
    <t>Beissbarth</t>
  </si>
  <si>
    <t>Das 1000 Tablice do regulacji radarów i kamer</t>
  </si>
  <si>
    <t xml:space="preserve">Prostownik Bosch BAT 430 </t>
  </si>
  <si>
    <t>900W</t>
  </si>
  <si>
    <t>Urządzenie do odpowitrzania hamulców ATE  FB30SR</t>
  </si>
  <si>
    <t>TFR0216</t>
  </si>
  <si>
    <t>ATE</t>
  </si>
  <si>
    <t>Stół probierczy do alternatorów i rozruszników AD500</t>
  </si>
  <si>
    <t>2019/MDEy/500/05</t>
  </si>
  <si>
    <t>7,5kW</t>
  </si>
  <si>
    <t>Magneti Marelli</t>
  </si>
  <si>
    <t>Podnośnik EE-MR30</t>
  </si>
  <si>
    <t>EESL1809944</t>
  </si>
  <si>
    <t>2,2kW</t>
  </si>
  <si>
    <t>Evert</t>
  </si>
  <si>
    <t>Tester do wtryskiwaczy benzyny GD1R-D/45</t>
  </si>
  <si>
    <t>5A</t>
  </si>
  <si>
    <t>Tester FSA 050 Bosch</t>
  </si>
  <si>
    <t xml:space="preserve"> Oscyloskop PicoScope 4425  4 kanałowy</t>
  </si>
  <si>
    <t>Pico Automotive</t>
  </si>
  <si>
    <t>ul. Jaćwieska 14</t>
  </si>
  <si>
    <t>Budynek administracyjny</t>
  </si>
  <si>
    <t>-ppoż:gaśnice proszkowe-12 szt.czujniki i urządzenia alarmowe- sygnał alarmowy przekazywany lokalnie:przeciwkradzieżowe:alarm i system telewizji przemysłowej</t>
  </si>
  <si>
    <t>19-500 Gołdap, ul.Żeromskiego 18</t>
  </si>
  <si>
    <t>Garaż</t>
  </si>
  <si>
    <t>pomieszczenie na samochód służbowy</t>
  </si>
  <si>
    <t>nie ustalono</t>
  </si>
  <si>
    <t>ppoż: gaśnica proszkowa-1 szt, budynek monitorowany systemem telewizji przemysłowej z budynku administarcyjnego</t>
  </si>
  <si>
    <t>konstrukcje murowane z cegły pełnej i bloków betonu komórkowego</t>
  </si>
  <si>
    <t>żelbetowe prefabrykowane</t>
  </si>
  <si>
    <t>konstrukcja drewniana z drewna sosnowego klasyC30, dach pokryty blachodachówką</t>
  </si>
  <si>
    <t>konstrukcje murowane z cegły tradycyjnej</t>
  </si>
  <si>
    <t>strop z płyt żelbetowych</t>
  </si>
  <si>
    <t>dach płaski pulpitowy, pokrycie z papy asfaltowej</t>
  </si>
  <si>
    <t>Pendrive Integral</t>
  </si>
  <si>
    <t>dysk zewnetrzny</t>
  </si>
  <si>
    <t>projektor multimedialny</t>
  </si>
  <si>
    <t>aparat telefoniczny HTC</t>
  </si>
  <si>
    <t>kamera cyfrowa IVC</t>
  </si>
  <si>
    <t>głośnik mobilny IBL</t>
  </si>
  <si>
    <t>dyktafon OLYMPUS</t>
  </si>
  <si>
    <t>tablet LENOVO</t>
  </si>
  <si>
    <t>laptop DELL VOSTRO</t>
  </si>
  <si>
    <t>drukarka etykiet BROTHER</t>
  </si>
  <si>
    <t>cyfrowe urządzenie wielofunkcyjne</t>
  </si>
  <si>
    <t>Klimatyzator</t>
  </si>
  <si>
    <t>serwer DELL</t>
  </si>
  <si>
    <t>serwer FUJITSU NAS</t>
  </si>
  <si>
    <t>macierz DELL</t>
  </si>
  <si>
    <t>swich</t>
  </si>
  <si>
    <t>cyfrowe urządzenie wielofunkcyjne SHARP</t>
  </si>
  <si>
    <t>niszczarka Fellowes</t>
  </si>
  <si>
    <t>niszczarka KSM SHREDSTAR</t>
  </si>
  <si>
    <t>telefon bezprzewodowy Panasonic</t>
  </si>
  <si>
    <t xml:space="preserve">komputer stacjonarny DELL OptiPlex 5260 AIO </t>
  </si>
  <si>
    <t>drukarka HP LJ PRO</t>
  </si>
  <si>
    <t>niszczarka HSM SHREDSTAR</t>
  </si>
  <si>
    <t>UPS COVER</t>
  </si>
  <si>
    <t>Chevrolet</t>
  </si>
  <si>
    <t>X4MB55C LACETTI</t>
  </si>
  <si>
    <t>KL1NF197J8K820564</t>
  </si>
  <si>
    <t>NGOP182</t>
  </si>
  <si>
    <t>22.02.2008</t>
  </si>
  <si>
    <t>28.02.2021</t>
  </si>
  <si>
    <t>27.02.2022</t>
  </si>
  <si>
    <t>Budynek biurowy</t>
  </si>
  <si>
    <t>biura</t>
  </si>
  <si>
    <t>Gaśnica</t>
  </si>
  <si>
    <t>ul.Jaćwieska 14A, 19-500 Gołdap</t>
  </si>
  <si>
    <t>betonowy</t>
  </si>
  <si>
    <t>dachówka ceramiczna</t>
  </si>
  <si>
    <t>drukarka hp</t>
  </si>
  <si>
    <t xml:space="preserve">zestaw komputerowy EDAR </t>
  </si>
  <si>
    <t>ekspres ciśnieniowy</t>
  </si>
  <si>
    <t>centrala telefoniczna</t>
  </si>
  <si>
    <t>Telefon Panasonic KX-TG2511</t>
  </si>
  <si>
    <t>Drukarka EPSON Workforca WF-7610DWF</t>
  </si>
  <si>
    <t>Głośniki CREATIVE 2.1</t>
  </si>
  <si>
    <t>Warnik Bartscher</t>
  </si>
  <si>
    <t>Niszczarka ACTIVEJET ASH-1201S</t>
  </si>
  <si>
    <t>Niszczarka FELLOWES 60 Cs</t>
  </si>
  <si>
    <t>Czajnik Zelmer</t>
  </si>
  <si>
    <t>serwer nas + dyski</t>
  </si>
  <si>
    <t>komputer lenovo aio a340-22</t>
  </si>
  <si>
    <t>niszczarka wallner fxd85b</t>
  </si>
  <si>
    <t>laptop acer aspire es1-572</t>
  </si>
  <si>
    <t>aparat panasonic DCM-FZ300</t>
  </si>
  <si>
    <t>rejestrator (wewnątrz)</t>
  </si>
  <si>
    <t>Fabia II Ambiente</t>
  </si>
  <si>
    <t>TMBBH25JX73010946</t>
  </si>
  <si>
    <t>NGO N900</t>
  </si>
  <si>
    <t>18.04.2007</t>
  </si>
  <si>
    <t>01.12.2021</t>
  </si>
  <si>
    <t>30.11.2022</t>
  </si>
  <si>
    <t>platforma schodowa krzywoliniowa Omega</t>
  </si>
  <si>
    <t xml:space="preserve"> SP4392 </t>
  </si>
  <si>
    <t xml:space="preserve"> 0,5kW ZASILANIE 230V </t>
  </si>
  <si>
    <t xml:space="preserve"> ALTECH </t>
  </si>
  <si>
    <t xml:space="preserve"> TERMINOWE KONSERWACJE NA PODSTAWIE  DZIENNIKA KONSERWACJI </t>
  </si>
  <si>
    <t xml:space="preserve"> NIE </t>
  </si>
  <si>
    <t xml:space="preserve"> PCPR GOŁDAP UL. JAĆWIESKA 14A 19-500 GOŁDAP </t>
  </si>
  <si>
    <t>ul.Jaćwieska 14,19-500 Gołdap (Garaż)</t>
  </si>
  <si>
    <t>gaśnice 2</t>
  </si>
  <si>
    <t>Budynek biurowy (udział w wysokości 276/1000 części zabudowy nieruchomości)</t>
  </si>
  <si>
    <t>placówka oświatowa</t>
  </si>
  <si>
    <t>gaśnice p.poż. - 2 szt, kraty w oknach, rolety zewnętrzne</t>
  </si>
  <si>
    <t>19-500 Gołdap, ul.Wolności 11</t>
  </si>
  <si>
    <t>cegła ceramiczna, płyty typu WRS ogniotrwałe</t>
  </si>
  <si>
    <t>drewno, dachówka</t>
  </si>
  <si>
    <t xml:space="preserve"> 2019 remont schodów zewnętrznych 4 400,00zł, remont piwnic 9 700,00zl   2013 remont pomieszczeń 12 500,00                            </t>
  </si>
  <si>
    <t xml:space="preserve"> dobry                                    </t>
  </si>
  <si>
    <t>inst. wentylacyjna -dobra, instalacja kominowa - nie dotyczy</t>
  </si>
  <si>
    <t>parter</t>
  </si>
  <si>
    <t>Drukarka BROTHER DCP-J105</t>
  </si>
  <si>
    <t xml:space="preserve">Zestaw komputerowy </t>
  </si>
  <si>
    <t>Drukarka BROTHER DCP-J100</t>
  </si>
  <si>
    <t>Urządzenie wielofunkcyjne Kyocera Ecosys M5526cdw</t>
  </si>
  <si>
    <t>19-500 Gołdap, ul. Wolności 11</t>
  </si>
  <si>
    <t>rolety zewnętrzne antywłamaniowe na 7 oknach, kraty metalowe zewnętrzne na 3 oknach, drzwi zewnętrzne 2 sztki, zamki drzwiowe typu GERDA 2 sztuki</t>
  </si>
  <si>
    <t>Budynek magaz. - biurowy</t>
  </si>
  <si>
    <t>pomieszczenie socjalno-biurowe</t>
  </si>
  <si>
    <t>alarm,monitoring,gaśnice</t>
  </si>
  <si>
    <t>Gołdap, ul. Gumbińska 2a</t>
  </si>
  <si>
    <t>Budynek garażowy</t>
  </si>
  <si>
    <t>garażowanie pojazdów ZDP</t>
  </si>
  <si>
    <t>alarm,monitoring</t>
  </si>
  <si>
    <t>Zbiornik paliw z dystrybutorem</t>
  </si>
  <si>
    <t>monitoring, gaśnice</t>
  </si>
  <si>
    <t>Trasy rowerowe</t>
  </si>
  <si>
    <t>teren Powiatu Gołdapskiego</t>
  </si>
  <si>
    <t>z cegły</t>
  </si>
  <si>
    <t>stropodach</t>
  </si>
  <si>
    <t>kryty papą</t>
  </si>
  <si>
    <t>bdobra</t>
  </si>
  <si>
    <t>Zestaw do monitoringu obiektów</t>
  </si>
  <si>
    <t>Ursus</t>
  </si>
  <si>
    <t>C355</t>
  </si>
  <si>
    <t>NGO H017</t>
  </si>
  <si>
    <t>Ciągnik rolniczy</t>
  </si>
  <si>
    <t>12.05.1972</t>
  </si>
  <si>
    <t>25.02.2021</t>
  </si>
  <si>
    <t>24.02.2022</t>
  </si>
  <si>
    <t>Beczkowóz 2 -osiowy</t>
  </si>
  <si>
    <t>Spec. 2585</t>
  </si>
  <si>
    <t>b/n</t>
  </si>
  <si>
    <t>2585-spec. Beczkowóz</t>
  </si>
  <si>
    <t xml:space="preserve">                    </t>
  </si>
  <si>
    <t>3Mg</t>
  </si>
  <si>
    <t>28.05.2021</t>
  </si>
  <si>
    <t>27.05.2022</t>
  </si>
  <si>
    <t>Beczkowóz 1 -osiowy</t>
  </si>
  <si>
    <t>SAM</t>
  </si>
  <si>
    <t>beczkowóz</t>
  </si>
  <si>
    <t>nie podlega</t>
  </si>
  <si>
    <t>09.10.2021</t>
  </si>
  <si>
    <t>08.10.2022</t>
  </si>
  <si>
    <t>Autosan</t>
  </si>
  <si>
    <t>D-47 B</t>
  </si>
  <si>
    <t>NGO R004</t>
  </si>
  <si>
    <t>skrzynia/ wywrotka</t>
  </si>
  <si>
    <t xml:space="preserve">                   </t>
  </si>
  <si>
    <t>4Mg</t>
  </si>
  <si>
    <t>24.02.2021</t>
  </si>
  <si>
    <t>23.02.2022</t>
  </si>
  <si>
    <t>DL-47 B</t>
  </si>
  <si>
    <t>LO 230480</t>
  </si>
  <si>
    <t>NGO R003</t>
  </si>
  <si>
    <t>skrzynia</t>
  </si>
  <si>
    <t>02.08.1993</t>
  </si>
  <si>
    <t>0,4Mg</t>
  </si>
  <si>
    <t>KAMAZ</t>
  </si>
  <si>
    <t>53212004O23888</t>
  </si>
  <si>
    <t>NGO E139</t>
  </si>
  <si>
    <t>ciężarowy</t>
  </si>
  <si>
    <t>16.08.1993</t>
  </si>
  <si>
    <t>9Mg</t>
  </si>
  <si>
    <t>16.07.2021</t>
  </si>
  <si>
    <t>15.07.2022</t>
  </si>
  <si>
    <t>Volkswagen</t>
  </si>
  <si>
    <t>70x02D Transporter LWB 2.4D</t>
  </si>
  <si>
    <t>WY1ZZZ702XH096032</t>
  </si>
  <si>
    <t>NGO K234</t>
  </si>
  <si>
    <t>16.02.1999</t>
  </si>
  <si>
    <t>870kg</t>
  </si>
  <si>
    <t>27.04.2021</t>
  </si>
  <si>
    <t>26.04.2022</t>
  </si>
  <si>
    <t>KOMATSU</t>
  </si>
  <si>
    <t>WB93s-5</t>
  </si>
  <si>
    <t>F00447</t>
  </si>
  <si>
    <t>koparko-ładowarka</t>
  </si>
  <si>
    <t xml:space="preserve">        </t>
  </si>
  <si>
    <t>31.10.2021</t>
  </si>
  <si>
    <t>30.10.2022</t>
  </si>
  <si>
    <t>Ford Transit</t>
  </si>
  <si>
    <t>2.0</t>
  </si>
  <si>
    <t>WF0VXXGBFV3M46794</t>
  </si>
  <si>
    <t>NGO X120</t>
  </si>
  <si>
    <t>30.12.2003</t>
  </si>
  <si>
    <t>0</t>
  </si>
  <si>
    <t>29.12.2021</t>
  </si>
  <si>
    <t>28.12.2022</t>
  </si>
  <si>
    <t>FSC Starachowice</t>
  </si>
  <si>
    <t>Star</t>
  </si>
  <si>
    <t>09319</t>
  </si>
  <si>
    <t>NGO 3P28</t>
  </si>
  <si>
    <t>specjalny</t>
  </si>
  <si>
    <t>02.11.1984</t>
  </si>
  <si>
    <t>04.01.2021</t>
  </si>
  <si>
    <t>03.01.2022</t>
  </si>
  <si>
    <t>Transporter T4 1.9 Diesel turbo</t>
  </si>
  <si>
    <t>WV1ZZZ70Z1X045224</t>
  </si>
  <si>
    <t>NGOT440</t>
  </si>
  <si>
    <t>26.09.2000</t>
  </si>
  <si>
    <t>12.08.2021</t>
  </si>
  <si>
    <t>11.08.2022</t>
  </si>
  <si>
    <t>EKS-1600</t>
  </si>
  <si>
    <t>Skrapiarka</t>
  </si>
  <si>
    <t xml:space="preserve">           </t>
  </si>
  <si>
    <t>skrapiarka do emulsji</t>
  </si>
  <si>
    <t xml:space="preserve">                  </t>
  </si>
  <si>
    <t>1,6Mg</t>
  </si>
  <si>
    <t>27.05.2021</t>
  </si>
  <si>
    <t>26.05.2022</t>
  </si>
  <si>
    <t>Mercedes</t>
  </si>
  <si>
    <t>Daimler Benz 1414K</t>
  </si>
  <si>
    <t>WDB61610525233420</t>
  </si>
  <si>
    <t>zamiatarka</t>
  </si>
  <si>
    <t>04.04.1986</t>
  </si>
  <si>
    <t>28.09.2021</t>
  </si>
  <si>
    <t>27.09.2022</t>
  </si>
  <si>
    <t xml:space="preserve">Zetor </t>
  </si>
  <si>
    <t>Proxima Plus 4WD3</t>
  </si>
  <si>
    <t>000R1B4J31MB01585</t>
  </si>
  <si>
    <t>NGO2H46</t>
  </si>
  <si>
    <t>04.11.2010</t>
  </si>
  <si>
    <t xml:space="preserve">                          </t>
  </si>
  <si>
    <t>ładowacz TL-120
Pług odśnieżny PUV-2800
Kosiarka bijakowa SP155</t>
  </si>
  <si>
    <t xml:space="preserve"> 23 000,00 zł
9 200,00 zł
29 728,00 zł </t>
  </si>
  <si>
    <t>06.10.2021</t>
  </si>
  <si>
    <t>05.10.2022</t>
  </si>
  <si>
    <t>UNIMOG</t>
  </si>
  <si>
    <t>U1700</t>
  </si>
  <si>
    <t>43511010092314</t>
  </si>
  <si>
    <t>NGOV158</t>
  </si>
  <si>
    <t>specjalny do zimowego utrzymania dróg</t>
  </si>
  <si>
    <t>3,5Mg</t>
  </si>
  <si>
    <t>03.11.2021</t>
  </si>
  <si>
    <t xml:space="preserve"> 02.11.2022</t>
  </si>
  <si>
    <t>Johann Demmler</t>
  </si>
  <si>
    <t>EDK 35S</t>
  </si>
  <si>
    <t>W0911030070D37602</t>
  </si>
  <si>
    <t>NGO R942</t>
  </si>
  <si>
    <t>przyczepa ciężarowa rolnicza</t>
  </si>
  <si>
    <t>2570kg</t>
  </si>
  <si>
    <t>11.03.2021</t>
  </si>
  <si>
    <t>10.03.2022</t>
  </si>
  <si>
    <t xml:space="preserve">Mista </t>
  </si>
  <si>
    <t>RD-165</t>
  </si>
  <si>
    <t>020112</t>
  </si>
  <si>
    <t>równiarka drogowa</t>
  </si>
  <si>
    <t>06.12.2021</t>
  </si>
  <si>
    <t>05.12.2022</t>
  </si>
  <si>
    <t>Ford Focus</t>
  </si>
  <si>
    <t>1.6</t>
  </si>
  <si>
    <t>WF0FXXWPDF4R14220</t>
  </si>
  <si>
    <t>NGOF175</t>
  </si>
  <si>
    <t>28.04.2004</t>
  </si>
  <si>
    <t>439kg</t>
  </si>
  <si>
    <t>30.04.2021</t>
  </si>
  <si>
    <t>29.04.2022</t>
  </si>
  <si>
    <t>MAN</t>
  </si>
  <si>
    <t>TGS26.480 6x4</t>
  </si>
  <si>
    <t>WMA26SZZ39M542111</t>
  </si>
  <si>
    <t>NGO4L11</t>
  </si>
  <si>
    <t>21.11.2017</t>
  </si>
  <si>
    <t>21.11.2021</t>
  </si>
  <si>
    <t>20.11.2022</t>
  </si>
  <si>
    <t>3. Zarząd Dróg Powiatowych w Gołdapi</t>
  </si>
  <si>
    <t>Tabela nr 3a - Wykaz sprzętu elektronicznego w Powiecie Gołdapskim</t>
  </si>
  <si>
    <t>Tabela nr 3b - Wykaz sprzętu elektronicznego do nauki zdalnej w Powiecie Gołdapskim</t>
  </si>
  <si>
    <t>Ryzyko</t>
  </si>
  <si>
    <t>Data Szkody</t>
  </si>
  <si>
    <t>Opis szkody</t>
  </si>
  <si>
    <t>Wypłata</t>
  </si>
  <si>
    <t>OC dróg</t>
  </si>
  <si>
    <t>AC</t>
  </si>
  <si>
    <t>Mienie od ognia i innych zdarzeń</t>
  </si>
  <si>
    <t>Szyby</t>
  </si>
  <si>
    <t>OC komunikacyjne</t>
  </si>
  <si>
    <t>Elektronika</t>
  </si>
  <si>
    <t>Szkodowośc opracowana na podstawie raportów od Ubezpieczycieli oraz informacji od Ubezpieczonych.</t>
  </si>
  <si>
    <t>Tabela nr 8 - Szkodowość w Powiecie Gołdapskim</t>
  </si>
  <si>
    <t>Informacje o szkodach w ostatnich 3 latach</t>
  </si>
  <si>
    <t>Uszkodzenie pojazdu na drodze wskutek zderzenia z sarną</t>
  </si>
  <si>
    <t>Uszkodzenie monitora od komputera wskutek nieumyslnego potrącenia  przez ucznia</t>
  </si>
  <si>
    <t>Uszkodzenie tabletu Lenowo Yoga 2 wskutek nieumyślnego upadku sprzętu na schody z gresu</t>
  </si>
  <si>
    <t>Uszkodzenie pojazdu na drodze, wskutek najechania na ubytek w nawierzchni jezdni.</t>
  </si>
  <si>
    <t>Uszkodzenie znaku drogowego przez nieznanego sprawcę.</t>
  </si>
  <si>
    <t>Zalanie pomieszczeń w piwnicy wskutek intensywnych opadów deszczu</t>
  </si>
  <si>
    <t>Stłuczenie ekranu w tablecie Lenovo Yoga Tab 2 wskutek upadku sprzętu  na podłogę.</t>
  </si>
  <si>
    <t>Stłuczenie ekranu w tablecie Lenovo Yoga Tab 2 wskutek upadku sprzętu na podłogę.</t>
  </si>
  <si>
    <t>Uszkodzenie ekranu w tablecie  Lenovo Yoga Tab 2 w wyniku upadku sprzętu ze stołu.</t>
  </si>
  <si>
    <t>Uszkodzenie pojazdu wskutek kolizji z innym pojazdem</t>
  </si>
  <si>
    <t>OC ogólne</t>
  </si>
  <si>
    <t>Uszkodzenie pojazdu zaparkowanego na tyłach budynku Urzędu Starostwa wskutek uderzenia przez spadający z dachu śnieg z bryłami lodu</t>
  </si>
  <si>
    <t>Uszkodzenie elewacji budynku podczas odśnieżania drogi powiatowej nr 4847N.</t>
  </si>
  <si>
    <t>Uszkodzenie ogrodzenia wskutek dewastacji dokonanej przez nieznanych sprawców</t>
  </si>
  <si>
    <t>Zalanie pomieszczeń w wyniku awarii -przecieku zaworu bezpieczeństwa  na urządzeniu technicznym węzła C.O.</t>
  </si>
  <si>
    <t>Uszkodzenie pojazdu wskutek najechania na wysoki krawężnik.</t>
  </si>
  <si>
    <t>Uszkodzenie ściany budynku w wyniku prawdopodobnie uszkodzenia przez nieznany pojazd.</t>
  </si>
  <si>
    <t>Uszkodzenie komputera przenośnego DELL VOSTRO V3558 w wyniku nieostrozności uzytkownika.</t>
  </si>
  <si>
    <t>Uszkodzenie pojazdu na drodze wskutek najechania na ubytki w nawierzchni drogi</t>
  </si>
  <si>
    <t>Uszkodzenie drewnianej bariery na moście wskutek wandalizmu.</t>
  </si>
  <si>
    <t>Zalanie windy wskutek rozszczelnienia rury wodociągowej</t>
  </si>
  <si>
    <t>Pęknięcie szyby zewnętrznej jednej części dużej oprawy okiennej na sali gimnastycznej wskutek dewastacji (uderzenie mechaniczne)</t>
  </si>
  <si>
    <t>Uszkodzenie znaków  drogowych wskutek wandalizmu.</t>
  </si>
  <si>
    <t>Uszkodzenie ogrodzenia  podczas wycinki drzew.</t>
  </si>
  <si>
    <t>Uszkodzenie lustra drogowego prostokątnego w wyniku aktu wandalizmu dokonanego przez nieznanych sprawców.</t>
  </si>
  <si>
    <t>Uszkodzenie pojazdu wskutek uderzenia kamieniem , który wypadł spod kosiarki podczas wykaszania pobocza przez pracownika Zarządu dróg.</t>
  </si>
  <si>
    <t>Zalanie telefonu komórkowego Huawei P10 lite w wyniku wypadnięcia urządzenia z kieszeni użytkowanika do wody.</t>
  </si>
  <si>
    <t>nienależyte wykonanie czynności zarządcy nieruchomości</t>
  </si>
  <si>
    <t>Stan na dzień 11.09.2020</t>
  </si>
  <si>
    <t>Ford</t>
  </si>
  <si>
    <t>Ranger</t>
  </si>
  <si>
    <t>6FPPXXMJ2PEM12031</t>
  </si>
  <si>
    <t>NGO4E98</t>
  </si>
  <si>
    <t>17.11.2014</t>
  </si>
  <si>
    <t>17.11.2020</t>
  </si>
  <si>
    <t>16.11.2021</t>
  </si>
  <si>
    <t>Laptop - 47 szt.</t>
  </si>
  <si>
    <t>Laptop  z oprogramowaniem Acer Aspire 5 (47 szt)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</si>
</sst>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00\-00\-00\-000"/>
    <numFmt numFmtId="184" formatCode="[$-415]dddd\,\ d\ mmmm\ yyyy"/>
    <numFmt numFmtId="185" formatCode="_-* #,##0\ _z_ł_-;\-* #,##0\ _z_ł_-;_-* &quot;-&quot;??\ _z_ł_-;_-@_-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wrapText="1"/>
    </xf>
    <xf numFmtId="0" fontId="18" fillId="33" borderId="0" xfId="0" applyFont="1" applyFill="1" applyBorder="1" applyAlignment="1">
      <alignment horizont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70" fontId="0" fillId="0" borderId="13" xfId="0" applyNumberFormat="1" applyFont="1" applyFill="1" applyBorder="1" applyAlignment="1">
      <alignment horizontal="center" vertical="center" wrapText="1"/>
    </xf>
    <xf numFmtId="0" fontId="1" fillId="0" borderId="14" xfId="56" applyFont="1" applyFill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horizontal="center" vertical="center" wrapText="1"/>
      <protection/>
    </xf>
    <xf numFmtId="44" fontId="1" fillId="0" borderId="14" xfId="56" applyNumberFormat="1" applyFont="1" applyFill="1" applyBorder="1" applyAlignment="1">
      <alignment horizontal="center" vertical="center" wrapText="1"/>
      <protection/>
    </xf>
    <xf numFmtId="44" fontId="1" fillId="0" borderId="17" xfId="56" applyNumberFormat="1" applyFont="1" applyFill="1" applyBorder="1" applyAlignment="1">
      <alignment horizontal="center"/>
      <protection/>
    </xf>
    <xf numFmtId="44" fontId="1" fillId="0" borderId="18" xfId="56" applyNumberFormat="1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0" fillId="0" borderId="16" xfId="56" applyFont="1" applyFill="1" applyBorder="1" applyAlignment="1">
      <alignment horizontal="center" vertical="center" wrapText="1"/>
      <protection/>
    </xf>
    <xf numFmtId="181" fontId="0" fillId="0" borderId="16" xfId="56" applyNumberFormat="1" applyFont="1" applyBorder="1" applyAlignment="1">
      <alignment horizontal="center" vertical="center" wrapText="1"/>
      <protection/>
    </xf>
    <xf numFmtId="0" fontId="0" fillId="0" borderId="16" xfId="69" applyNumberFormat="1" applyFont="1" applyBorder="1" applyAlignment="1">
      <alignment horizontal="center" vertical="center"/>
    </xf>
    <xf numFmtId="44" fontId="0" fillId="0" borderId="16" xfId="69" applyFont="1" applyBorder="1" applyAlignment="1">
      <alignment horizontal="center" vertical="center"/>
    </xf>
    <xf numFmtId="44" fontId="0" fillId="0" borderId="16" xfId="69" applyFont="1" applyBorder="1" applyAlignment="1">
      <alignment horizontal="center" vertical="center" wrapText="1"/>
    </xf>
    <xf numFmtId="44" fontId="0" fillId="0" borderId="20" xfId="69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44" fontId="0" fillId="34" borderId="27" xfId="69" applyFont="1" applyFill="1" applyBorder="1" applyAlignment="1">
      <alignment vertical="center"/>
    </xf>
    <xf numFmtId="44" fontId="0" fillId="34" borderId="28" xfId="69" applyFont="1" applyFill="1" applyBorder="1" applyAlignment="1">
      <alignment vertical="center"/>
    </xf>
    <xf numFmtId="0" fontId="0" fillId="0" borderId="16" xfId="57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57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2" xfId="0" applyFont="1" applyBorder="1" applyAlignment="1">
      <alignment horizontal="center" wrapText="1"/>
    </xf>
    <xf numFmtId="0" fontId="9" fillId="0" borderId="12" xfId="5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vertical="center" wrapText="1"/>
    </xf>
    <xf numFmtId="0" fontId="9" fillId="0" borderId="13" xfId="57" applyFont="1" applyBorder="1" applyAlignment="1">
      <alignment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18" fillId="0" borderId="32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>
      <alignment horizontal="right" vertical="center" wrapText="1"/>
    </xf>
    <xf numFmtId="170" fontId="1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170" fontId="13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right" vertical="center" wrapText="1"/>
    </xf>
    <xf numFmtId="170" fontId="24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9" fillId="33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4" fontId="18" fillId="33" borderId="1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57" applyFont="1" applyFill="1" applyAlignment="1">
      <alignment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 quotePrefix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34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4" fontId="0" fillId="0" borderId="0" xfId="67" applyFont="1" applyAlignment="1">
      <alignment horizontal="center" vertical="center"/>
    </xf>
    <xf numFmtId="44" fontId="0" fillId="0" borderId="12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 wrapText="1"/>
    </xf>
    <xf numFmtId="44" fontId="0" fillId="0" borderId="13" xfId="67" applyFont="1" applyFill="1" applyBorder="1" applyAlignment="1">
      <alignment horizontal="center" vertical="center" wrapText="1"/>
    </xf>
    <xf numFmtId="44" fontId="1" fillId="0" borderId="17" xfId="67" applyFont="1" applyFill="1" applyBorder="1" applyAlignment="1">
      <alignment horizontal="center" vertical="center"/>
    </xf>
    <xf numFmtId="44" fontId="0" fillId="0" borderId="16" xfId="67" applyFont="1" applyFill="1" applyBorder="1" applyAlignment="1">
      <alignment horizontal="center" vertical="center" wrapText="1"/>
    </xf>
    <xf numFmtId="44" fontId="0" fillId="0" borderId="13" xfId="67" applyFont="1" applyFill="1" applyBorder="1" applyAlignment="1" applyProtection="1">
      <alignment horizontal="center" vertical="center"/>
      <protection/>
    </xf>
    <xf numFmtId="44" fontId="1" fillId="36" borderId="30" xfId="67" applyFont="1" applyFill="1" applyBorder="1" applyAlignment="1">
      <alignment horizontal="center" vertical="center"/>
    </xf>
    <xf numFmtId="44" fontId="1" fillId="36" borderId="14" xfId="67" applyFont="1" applyFill="1" applyBorder="1" applyAlignment="1">
      <alignment horizontal="center" vertical="center"/>
    </xf>
    <xf numFmtId="44" fontId="0" fillId="0" borderId="0" xfId="67" applyFont="1" applyAlignment="1">
      <alignment/>
    </xf>
    <xf numFmtId="44" fontId="7" fillId="0" borderId="0" xfId="67" applyFont="1" applyAlignment="1">
      <alignment horizontal="right"/>
    </xf>
    <xf numFmtId="44" fontId="1" fillId="34" borderId="32" xfId="67" applyFont="1" applyFill="1" applyBorder="1" applyAlignment="1">
      <alignment horizontal="center" vertical="center" wrapText="1"/>
    </xf>
    <xf numFmtId="44" fontId="1" fillId="34" borderId="17" xfId="67" applyFont="1" applyFill="1" applyBorder="1" applyAlignment="1">
      <alignment horizontal="center" vertical="center" wrapText="1"/>
    </xf>
    <xf numFmtId="44" fontId="1" fillId="34" borderId="18" xfId="67" applyFont="1" applyFill="1" applyBorder="1" applyAlignment="1">
      <alignment horizontal="center" vertical="center" wrapText="1"/>
    </xf>
    <xf numFmtId="44" fontId="0" fillId="0" borderId="11" xfId="67" applyFont="1" applyFill="1" applyBorder="1" applyAlignment="1">
      <alignment horizontal="center" vertical="center" wrapText="1"/>
    </xf>
    <xf numFmtId="44" fontId="0" fillId="0" borderId="12" xfId="67" applyFont="1" applyFill="1" applyBorder="1" applyAlignment="1">
      <alignment horizontal="center" vertical="center"/>
    </xf>
    <xf numFmtId="44" fontId="0" fillId="0" borderId="21" xfId="67" applyFont="1" applyFill="1" applyBorder="1" applyAlignment="1">
      <alignment horizontal="center" vertical="center"/>
    </xf>
    <xf numFmtId="44" fontId="0" fillId="0" borderId="31" xfId="67" applyFont="1" applyFill="1" applyBorder="1" applyAlignment="1">
      <alignment horizontal="center" vertical="center" wrapText="1"/>
    </xf>
    <xf numFmtId="44" fontId="0" fillId="0" borderId="10" xfId="67" applyFont="1" applyFill="1" applyBorder="1" applyAlignment="1">
      <alignment horizontal="center" vertical="center"/>
    </xf>
    <xf numFmtId="44" fontId="0" fillId="0" borderId="26" xfId="67" applyFont="1" applyFill="1" applyBorder="1" applyAlignment="1">
      <alignment horizontal="center" vertical="center"/>
    </xf>
    <xf numFmtId="44" fontId="0" fillId="0" borderId="31" xfId="67" applyFont="1" applyFill="1" applyBorder="1" applyAlignment="1">
      <alignment horizontal="center" vertical="center"/>
    </xf>
    <xf numFmtId="44" fontId="0" fillId="0" borderId="38" xfId="67" applyFont="1" applyFill="1" applyBorder="1" applyAlignment="1">
      <alignment horizontal="center" vertical="center" wrapText="1"/>
    </xf>
    <xf numFmtId="44" fontId="0" fillId="0" borderId="35" xfId="67" applyFont="1" applyFill="1" applyBorder="1" applyAlignment="1">
      <alignment horizontal="center" vertical="center"/>
    </xf>
    <xf numFmtId="44" fontId="0" fillId="0" borderId="39" xfId="67" applyFont="1" applyFill="1" applyBorder="1" applyAlignment="1">
      <alignment horizontal="center" vertical="center"/>
    </xf>
    <xf numFmtId="44" fontId="1" fillId="0" borderId="40" xfId="67" applyFont="1" applyFill="1" applyBorder="1" applyAlignment="1">
      <alignment horizontal="center" vertical="center"/>
    </xf>
    <xf numFmtId="44" fontId="1" fillId="0" borderId="40" xfId="67" applyFont="1" applyBorder="1" applyAlignment="1">
      <alignment horizontal="center" vertical="center"/>
    </xf>
    <xf numFmtId="44" fontId="0" fillId="0" borderId="0" xfId="67" applyFont="1" applyFill="1" applyAlignment="1">
      <alignment/>
    </xf>
    <xf numFmtId="0" fontId="1" fillId="34" borderId="41" xfId="0" applyFont="1" applyFill="1" applyBorder="1" applyAlignment="1">
      <alignment vertical="center" wrapText="1"/>
    </xf>
    <xf numFmtId="0" fontId="1" fillId="34" borderId="42" xfId="0" applyFont="1" applyFill="1" applyBorder="1" applyAlignment="1">
      <alignment vertical="center" wrapText="1"/>
    </xf>
    <xf numFmtId="44" fontId="1" fillId="34" borderId="41" xfId="67" applyFont="1" applyFill="1" applyBorder="1" applyAlignment="1">
      <alignment vertical="center" wrapText="1"/>
    </xf>
    <xf numFmtId="44" fontId="1" fillId="34" borderId="42" xfId="67" applyFont="1" applyFill="1" applyBorder="1" applyAlignment="1">
      <alignment vertical="center" wrapText="1"/>
    </xf>
    <xf numFmtId="0" fontId="1" fillId="34" borderId="43" xfId="0" applyFont="1" applyFill="1" applyBorder="1" applyAlignment="1">
      <alignment vertical="center" wrapText="1"/>
    </xf>
    <xf numFmtId="0" fontId="1" fillId="34" borderId="44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4" fontId="1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17" xfId="0" applyNumberFormat="1" applyFont="1" applyFill="1" applyBorder="1" applyAlignment="1">
      <alignment/>
    </xf>
    <xf numFmtId="2" fontId="1" fillId="34" borderId="41" xfId="0" applyNumberFormat="1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1" fillId="34" borderId="41" xfId="67" applyNumberFormat="1" applyFont="1" applyFill="1" applyBorder="1" applyAlignment="1">
      <alignment vertical="center" wrapText="1"/>
    </xf>
    <xf numFmtId="2" fontId="1" fillId="34" borderId="43" xfId="0" applyNumberFormat="1" applyFont="1" applyFill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0" fontId="13" fillId="0" borderId="4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4" fontId="0" fillId="0" borderId="0" xfId="67" applyFont="1" applyAlignment="1">
      <alignment horizontal="center" vertical="center"/>
    </xf>
    <xf numFmtId="0" fontId="0" fillId="0" borderId="35" xfId="58" applyFont="1" applyBorder="1" applyAlignment="1">
      <alignment horizontal="center" vertical="center" wrapText="1"/>
      <protection/>
    </xf>
    <xf numFmtId="0" fontId="0" fillId="0" borderId="35" xfId="58" applyFont="1" applyFill="1" applyBorder="1" applyAlignment="1">
      <alignment horizontal="center" vertical="center" wrapText="1"/>
      <protection/>
    </xf>
    <xf numFmtId="0" fontId="0" fillId="0" borderId="35" xfId="57" applyFont="1" applyBorder="1" applyAlignment="1">
      <alignment horizontal="center" vertical="center" wrapText="1"/>
      <protection/>
    </xf>
    <xf numFmtId="44" fontId="0" fillId="33" borderId="35" xfId="67" applyFont="1" applyFill="1" applyBorder="1" applyAlignment="1">
      <alignment horizontal="center" vertical="center" wrapText="1"/>
    </xf>
    <xf numFmtId="0" fontId="13" fillId="0" borderId="47" xfId="57" applyFont="1" applyBorder="1" applyAlignment="1">
      <alignment horizontal="center" vertical="center" wrapText="1"/>
      <protection/>
    </xf>
    <xf numFmtId="0" fontId="0" fillId="0" borderId="35" xfId="57" applyFont="1" applyFill="1" applyBorder="1" applyAlignment="1">
      <alignment horizontal="center" vertical="center" wrapText="1"/>
      <protection/>
    </xf>
    <xf numFmtId="0" fontId="0" fillId="0" borderId="48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170" fontId="0" fillId="0" borderId="10" xfId="57" applyNumberFormat="1" applyFont="1" applyFill="1" applyBorder="1" applyAlignment="1">
      <alignment horizontal="center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9" fillId="34" borderId="17" xfId="0" applyNumberFormat="1" applyFont="1" applyFill="1" applyBorder="1" applyAlignment="1">
      <alignment vertical="center"/>
    </xf>
    <xf numFmtId="0" fontId="63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44" fontId="0" fillId="0" borderId="50" xfId="67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0" fillId="0" borderId="10" xfId="57" applyFont="1" applyBorder="1" applyAlignment="1">
      <alignment horizontal="center" vertical="center" wrapText="1"/>
      <protection/>
    </xf>
    <xf numFmtId="44" fontId="0" fillId="0" borderId="10" xfId="73" applyFont="1" applyBorder="1" applyAlignment="1">
      <alignment horizontal="center" vertical="center" wrapText="1"/>
    </xf>
    <xf numFmtId="44" fontId="0" fillId="0" borderId="10" xfId="67" applyFont="1" applyFill="1" applyBorder="1" applyAlignment="1" applyProtection="1">
      <alignment horizontal="center" vertical="center"/>
      <protection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14" fontId="18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4" fontId="0" fillId="34" borderId="27" xfId="69" applyNumberFormat="1" applyFont="1" applyFill="1" applyBorder="1" applyAlignment="1">
      <alignment vertical="center"/>
    </xf>
    <xf numFmtId="44" fontId="0" fillId="0" borderId="16" xfId="71" applyNumberFormat="1" applyFont="1" applyBorder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44" fontId="18" fillId="34" borderId="17" xfId="0" applyNumberFormat="1" applyFont="1" applyFill="1" applyBorder="1" applyAlignment="1">
      <alignment vertical="center"/>
    </xf>
    <xf numFmtId="44" fontId="18" fillId="0" borderId="12" xfId="71" applyNumberFormat="1" applyFont="1" applyFill="1" applyBorder="1" applyAlignment="1">
      <alignment horizontal="center" vertical="center" wrapText="1"/>
    </xf>
    <xf numFmtId="44" fontId="18" fillId="0" borderId="16" xfId="71" applyNumberFormat="1" applyFont="1" applyFill="1" applyBorder="1" applyAlignment="1">
      <alignment horizontal="center" vertical="center" wrapText="1"/>
    </xf>
    <xf numFmtId="44" fontId="18" fillId="33" borderId="12" xfId="71" applyNumberFormat="1" applyFont="1" applyFill="1" applyBorder="1" applyAlignment="1">
      <alignment horizontal="center" vertical="center" wrapText="1"/>
    </xf>
    <xf numFmtId="44" fontId="18" fillId="33" borderId="10" xfId="71" applyNumberFormat="1" applyFont="1" applyFill="1" applyBorder="1" applyAlignment="1">
      <alignment horizontal="center" vertical="center" wrapText="1"/>
    </xf>
    <xf numFmtId="44" fontId="18" fillId="0" borderId="10" xfId="71" applyNumberFormat="1" applyFont="1" applyFill="1" applyBorder="1" applyAlignment="1">
      <alignment horizontal="center" vertical="center" wrapText="1"/>
    </xf>
    <xf numFmtId="44" fontId="18" fillId="0" borderId="14" xfId="67" applyFont="1" applyFill="1" applyBorder="1" applyAlignment="1">
      <alignment horizontal="center" vertical="center" wrapText="1"/>
    </xf>
    <xf numFmtId="44" fontId="18" fillId="36" borderId="14" xfId="67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170" fontId="1" fillId="0" borderId="29" xfId="0" applyNumberFormat="1" applyFont="1" applyFill="1" applyBorder="1" applyAlignment="1">
      <alignment horizontal="right" vertical="center" wrapText="1"/>
    </xf>
    <xf numFmtId="170" fontId="1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44" fontId="1" fillId="0" borderId="29" xfId="67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58" applyFont="1" applyFill="1" applyBorder="1" applyAlignment="1">
      <alignment horizontal="center" vertical="center" wrapText="1"/>
      <protection/>
    </xf>
    <xf numFmtId="0" fontId="0" fillId="0" borderId="52" xfId="58" applyFont="1" applyBorder="1" applyAlignment="1">
      <alignment horizontal="center" vertical="center" wrapText="1"/>
      <protection/>
    </xf>
    <xf numFmtId="170" fontId="0" fillId="0" borderId="52" xfId="58" applyNumberFormat="1" applyFont="1" applyFill="1" applyBorder="1" applyAlignment="1">
      <alignment horizontal="center" vertical="center" wrapText="1"/>
      <protection/>
    </xf>
    <xf numFmtId="0" fontId="0" fillId="0" borderId="52" xfId="57" applyFont="1" applyBorder="1" applyAlignment="1">
      <alignment horizontal="center" vertical="center" wrapText="1"/>
      <protection/>
    </xf>
    <xf numFmtId="44" fontId="0" fillId="33" borderId="52" xfId="67" applyFont="1" applyFill="1" applyBorder="1" applyAlignment="1">
      <alignment horizontal="center" vertical="center" wrapText="1"/>
    </xf>
    <xf numFmtId="0" fontId="13" fillId="0" borderId="53" xfId="57" applyFont="1" applyBorder="1" applyAlignment="1">
      <alignment horizontal="center" vertical="center" wrapText="1"/>
      <protection/>
    </xf>
    <xf numFmtId="0" fontId="0" fillId="0" borderId="52" xfId="57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70" fontId="0" fillId="0" borderId="35" xfId="58" applyNumberFormat="1" applyFont="1" applyFill="1" applyBorder="1" applyAlignment="1">
      <alignment horizontal="center" vertical="center" wrapText="1"/>
      <protection/>
    </xf>
    <xf numFmtId="0" fontId="0" fillId="0" borderId="29" xfId="57" applyFont="1" applyFill="1" applyBorder="1" applyAlignment="1">
      <alignment horizontal="center" vertical="center" wrapText="1"/>
      <protection/>
    </xf>
    <xf numFmtId="2" fontId="0" fillId="0" borderId="35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4" fontId="18" fillId="0" borderId="0" xfId="67" applyFont="1" applyAlignment="1">
      <alignment horizontal="center"/>
    </xf>
    <xf numFmtId="44" fontId="9" fillId="0" borderId="0" xfId="67" applyFont="1" applyAlignment="1">
      <alignment horizontal="center"/>
    </xf>
    <xf numFmtId="44" fontId="9" fillId="0" borderId="21" xfId="67" applyFont="1" applyBorder="1" applyAlignment="1">
      <alignment horizontal="center" vertical="center" wrapText="1"/>
    </xf>
    <xf numFmtId="44" fontId="9" fillId="0" borderId="26" xfId="67" applyFont="1" applyBorder="1" applyAlignment="1">
      <alignment horizontal="center" vertical="center" wrapText="1"/>
    </xf>
    <xf numFmtId="44" fontId="18" fillId="0" borderId="18" xfId="67" applyFont="1" applyFill="1" applyBorder="1" applyAlignment="1">
      <alignment horizontal="center" vertical="center" wrapText="1"/>
    </xf>
    <xf numFmtId="44" fontId="9" fillId="0" borderId="21" xfId="67" applyFont="1" applyFill="1" applyBorder="1" applyAlignment="1">
      <alignment horizontal="center" vertical="center" wrapText="1"/>
    </xf>
    <xf numFmtId="44" fontId="9" fillId="0" borderId="26" xfId="67" applyFont="1" applyFill="1" applyBorder="1" applyAlignment="1">
      <alignment horizontal="center" vertical="center" wrapText="1"/>
    </xf>
    <xf numFmtId="44" fontId="9" fillId="0" borderId="10" xfId="67" applyFont="1" applyFill="1" applyBorder="1" applyAlignment="1">
      <alignment horizontal="center" vertical="center" wrapText="1"/>
    </xf>
    <xf numFmtId="44" fontId="9" fillId="0" borderId="23" xfId="67" applyFont="1" applyFill="1" applyBorder="1" applyAlignment="1">
      <alignment horizontal="center" vertical="center" wrapText="1"/>
    </xf>
    <xf numFmtId="44" fontId="18" fillId="0" borderId="18" xfId="67" applyFont="1" applyBorder="1" applyAlignment="1">
      <alignment horizontal="center" vertical="center" wrapText="1"/>
    </xf>
    <xf numFmtId="44" fontId="18" fillId="0" borderId="0" xfId="67" applyFont="1" applyFill="1" applyBorder="1" applyAlignment="1">
      <alignment horizontal="center" vertical="center" wrapText="1"/>
    </xf>
    <xf numFmtId="44" fontId="9" fillId="0" borderId="10" xfId="67" applyFont="1" applyBorder="1" applyAlignment="1">
      <alignment horizontal="center" vertical="center" wrapText="1"/>
    </xf>
    <xf numFmtId="44" fontId="9" fillId="0" borderId="20" xfId="67" applyFont="1" applyFill="1" applyBorder="1" applyAlignment="1">
      <alignment horizontal="center" vertical="center" wrapText="1"/>
    </xf>
    <xf numFmtId="44" fontId="9" fillId="0" borderId="0" xfId="67" applyFont="1" applyAlignment="1">
      <alignment horizontal="center" wrapText="1"/>
    </xf>
    <xf numFmtId="44" fontId="18" fillId="33" borderId="0" xfId="67" applyFont="1" applyFill="1" applyBorder="1" applyAlignment="1">
      <alignment horizont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55" xfId="56" applyFont="1" applyFill="1" applyBorder="1" applyAlignment="1">
      <alignment horizontal="center" vertical="center"/>
      <protection/>
    </xf>
    <xf numFmtId="0" fontId="0" fillId="0" borderId="48" xfId="56" applyFont="1" applyFill="1" applyBorder="1" applyAlignment="1">
      <alignment horizontal="center" vertical="center" wrapText="1"/>
      <protection/>
    </xf>
    <xf numFmtId="181" fontId="0" fillId="0" borderId="48" xfId="56" applyNumberFormat="1" applyFont="1" applyBorder="1" applyAlignment="1">
      <alignment horizontal="center" vertical="center" wrapText="1"/>
      <protection/>
    </xf>
    <xf numFmtId="0" fontId="0" fillId="0" borderId="48" xfId="69" applyNumberFormat="1" applyFont="1" applyBorder="1" applyAlignment="1">
      <alignment horizontal="center" vertical="center"/>
    </xf>
    <xf numFmtId="44" fontId="0" fillId="0" borderId="48" xfId="69" applyFont="1" applyBorder="1" applyAlignment="1">
      <alignment horizontal="center" vertical="center"/>
    </xf>
    <xf numFmtId="44" fontId="0" fillId="0" borderId="48" xfId="71" applyNumberFormat="1" applyFont="1" applyBorder="1" applyAlignment="1">
      <alignment horizontal="center" vertical="center"/>
    </xf>
    <xf numFmtId="44" fontId="0" fillId="0" borderId="48" xfId="69" applyFont="1" applyBorder="1" applyAlignment="1">
      <alignment horizontal="center" vertical="center" wrapText="1"/>
    </xf>
    <xf numFmtId="44" fontId="0" fillId="0" borderId="54" xfId="69" applyFont="1" applyBorder="1" applyAlignment="1">
      <alignment horizontal="center" vertical="center" wrapText="1"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31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181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69" applyNumberFormat="1" applyFont="1" applyBorder="1" applyAlignment="1">
      <alignment horizontal="center" vertical="center"/>
    </xf>
    <xf numFmtId="44" fontId="0" fillId="0" borderId="10" xfId="69" applyFont="1" applyBorder="1" applyAlignment="1">
      <alignment horizontal="center" vertical="center"/>
    </xf>
    <xf numFmtId="44" fontId="0" fillId="0" borderId="10" xfId="71" applyNumberFormat="1" applyFont="1" applyBorder="1" applyAlignment="1">
      <alignment horizontal="center" vertical="center"/>
    </xf>
    <xf numFmtId="44" fontId="0" fillId="0" borderId="10" xfId="69" applyFont="1" applyBorder="1" applyAlignment="1">
      <alignment horizontal="center" vertical="center" wrapText="1"/>
    </xf>
    <xf numFmtId="44" fontId="0" fillId="0" borderId="26" xfId="69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/>
    </xf>
    <xf numFmtId="14" fontId="18" fillId="0" borderId="16" xfId="0" applyNumberFormat="1" applyFont="1" applyFill="1" applyBorder="1" applyAlignment="1">
      <alignment horizontal="center" vertical="center"/>
    </xf>
    <xf numFmtId="44" fontId="64" fillId="0" borderId="10" xfId="67" applyFont="1" applyFill="1" applyBorder="1" applyAlignment="1">
      <alignment horizontal="center" vertical="center" wrapText="1"/>
    </xf>
    <xf numFmtId="44" fontId="0" fillId="0" borderId="52" xfId="67" applyFont="1" applyFill="1" applyBorder="1" applyAlignment="1">
      <alignment horizontal="center" vertical="center" wrapText="1"/>
    </xf>
    <xf numFmtId="44" fontId="0" fillId="0" borderId="35" xfId="67" applyFont="1" applyFill="1" applyBorder="1" applyAlignment="1">
      <alignment horizontal="center" vertical="center" wrapText="1"/>
    </xf>
    <xf numFmtId="44" fontId="18" fillId="0" borderId="13" xfId="7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170" fontId="65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0" xfId="0" applyNumberFormat="1" applyFont="1" applyAlignment="1">
      <alignment horizontal="center" wrapText="1"/>
    </xf>
    <xf numFmtId="170" fontId="1" fillId="0" borderId="14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170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8" xfId="56" applyNumberFormat="1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44" fontId="9" fillId="0" borderId="20" xfId="67" applyFont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2" fontId="1" fillId="33" borderId="58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1" fillId="34" borderId="4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4" fontId="1" fillId="34" borderId="33" xfId="67" applyFont="1" applyFill="1" applyBorder="1" applyAlignment="1">
      <alignment horizontal="left" vertical="center" wrapText="1"/>
    </xf>
    <xf numFmtId="44" fontId="1" fillId="34" borderId="41" xfId="67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left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44" fontId="1" fillId="0" borderId="58" xfId="67" applyFont="1" applyFill="1" applyBorder="1" applyAlignment="1">
      <alignment horizontal="center" vertical="center" wrapText="1"/>
    </xf>
    <xf numFmtId="44" fontId="1" fillId="0" borderId="59" xfId="67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left" vertical="center" wrapText="1"/>
    </xf>
    <xf numFmtId="0" fontId="18" fillId="34" borderId="17" xfId="0" applyFont="1" applyFill="1" applyBorder="1" applyAlignment="1">
      <alignment horizontal="left" vertical="center" wrapText="1"/>
    </xf>
    <xf numFmtId="0" fontId="18" fillId="34" borderId="18" xfId="0" applyFont="1" applyFill="1" applyBorder="1" applyAlignment="1">
      <alignment horizontal="left" vertical="center" wrapText="1"/>
    </xf>
    <xf numFmtId="0" fontId="18" fillId="36" borderId="32" xfId="0" applyFont="1" applyFill="1" applyBorder="1" applyAlignment="1">
      <alignment horizontal="center" wrapText="1"/>
    </xf>
    <xf numFmtId="0" fontId="18" fillId="36" borderId="34" xfId="0" applyFont="1" applyFill="1" applyBorder="1" applyAlignment="1">
      <alignment horizont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left" vertical="center" wrapText="1"/>
    </xf>
    <xf numFmtId="0" fontId="18" fillId="34" borderId="41" xfId="0" applyFont="1" applyFill="1" applyBorder="1" applyAlignment="1">
      <alignment horizontal="left" vertical="center" wrapText="1"/>
    </xf>
    <xf numFmtId="0" fontId="18" fillId="34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44" fontId="18" fillId="0" borderId="58" xfId="0" applyNumberFormat="1" applyFont="1" applyFill="1" applyBorder="1" applyAlignment="1">
      <alignment horizontal="center" vertical="center" wrapText="1"/>
    </xf>
    <xf numFmtId="44" fontId="18" fillId="0" borderId="61" xfId="0" applyNumberFormat="1" applyFont="1" applyFill="1" applyBorder="1" applyAlignment="1">
      <alignment horizontal="center" vertical="center" wrapText="1"/>
    </xf>
    <xf numFmtId="44" fontId="18" fillId="0" borderId="62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left" vertical="center" wrapText="1"/>
    </xf>
    <xf numFmtId="0" fontId="18" fillId="0" borderId="6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0" fontId="18" fillId="0" borderId="62" xfId="0" applyNumberFormat="1" applyFont="1" applyFill="1" applyBorder="1" applyAlignment="1">
      <alignment horizontal="center" vertical="center" wrapText="1"/>
    </xf>
    <xf numFmtId="0" fontId="1" fillId="34" borderId="68" xfId="0" applyFont="1" applyFill="1" applyBorder="1" applyAlignment="1">
      <alignment horizontal="left" vertical="center" wrapText="1"/>
    </xf>
    <xf numFmtId="0" fontId="1" fillId="0" borderId="33" xfId="56" applyNumberFormat="1" applyFont="1" applyFill="1" applyBorder="1" applyAlignment="1">
      <alignment horizontal="center"/>
      <protection/>
    </xf>
    <xf numFmtId="0" fontId="1" fillId="0" borderId="41" xfId="56" applyNumberFormat="1" applyFont="1" applyFill="1" applyBorder="1" applyAlignment="1">
      <alignment horizontal="center"/>
      <protection/>
    </xf>
    <xf numFmtId="0" fontId="1" fillId="0" borderId="69" xfId="56" applyNumberFormat="1" applyFont="1" applyFill="1" applyBorder="1" applyAlignment="1">
      <alignment horizontal="center"/>
      <protection/>
    </xf>
    <xf numFmtId="44" fontId="0" fillId="0" borderId="13" xfId="71" applyNumberFormat="1" applyFont="1" applyBorder="1" applyAlignment="1">
      <alignment horizontal="center" vertical="center"/>
    </xf>
    <xf numFmtId="44" fontId="0" fillId="0" borderId="16" xfId="71" applyNumberFormat="1" applyFont="1" applyBorder="1" applyAlignment="1">
      <alignment horizontal="center" vertical="center"/>
    </xf>
    <xf numFmtId="44" fontId="0" fillId="0" borderId="12" xfId="71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" fillId="34" borderId="33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4" xfId="72"/>
    <cellStyle name="Walutowy 5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80" zoomScaleNormal="120" zoomScaleSheetLayoutView="80" zoomScalePageLayoutView="0" workbookViewId="0" topLeftCell="A1">
      <selection activeCell="B4" sqref="B4"/>
    </sheetView>
  </sheetViews>
  <sheetFormatPr defaultColWidth="9.140625" defaultRowHeight="12.75"/>
  <cols>
    <col min="1" max="1" width="5.421875" style="0" customWidth="1"/>
    <col min="2" max="2" width="31.7109375" style="0" customWidth="1"/>
    <col min="3" max="3" width="23.7109375" style="0" customWidth="1"/>
    <col min="4" max="4" width="10.8515625" style="20" bestFit="1" customWidth="1"/>
    <col min="5" max="5" width="7.8515625" style="20" customWidth="1"/>
    <col min="6" max="6" width="23.8515625" style="20" bestFit="1" customWidth="1"/>
  </cols>
  <sheetData>
    <row r="1" ht="12.75">
      <c r="A1" s="15" t="s">
        <v>109</v>
      </c>
    </row>
    <row r="2" ht="13.5" thickBot="1"/>
    <row r="3" spans="1:6" s="187" customFormat="1" ht="26.25" thickBot="1">
      <c r="A3" s="186" t="s">
        <v>3</v>
      </c>
      <c r="B3" s="186" t="s">
        <v>4</v>
      </c>
      <c r="C3" s="186" t="s">
        <v>120</v>
      </c>
      <c r="D3" s="186" t="s">
        <v>5</v>
      </c>
      <c r="E3" s="186" t="s">
        <v>1</v>
      </c>
      <c r="F3" s="186" t="s">
        <v>46</v>
      </c>
    </row>
    <row r="4" spans="1:6" s="189" customFormat="1" ht="38.25">
      <c r="A4" s="305" t="s">
        <v>144</v>
      </c>
      <c r="B4" s="302" t="s">
        <v>78</v>
      </c>
      <c r="C4" s="33" t="s">
        <v>79</v>
      </c>
      <c r="D4" s="188">
        <v>511433976</v>
      </c>
      <c r="E4" s="43" t="s">
        <v>80</v>
      </c>
      <c r="F4" s="43" t="s">
        <v>81</v>
      </c>
    </row>
    <row r="5" spans="1:7" s="184" customFormat="1" ht="35.25" customHeight="1">
      <c r="A5" s="305" t="s">
        <v>145</v>
      </c>
      <c r="B5" s="303" t="s">
        <v>82</v>
      </c>
      <c r="C5" s="1" t="s">
        <v>83</v>
      </c>
      <c r="D5" s="190">
        <v>281523480</v>
      </c>
      <c r="E5" s="24" t="s">
        <v>84</v>
      </c>
      <c r="F5" s="24" t="s">
        <v>85</v>
      </c>
      <c r="G5" s="191"/>
    </row>
    <row r="6" spans="1:6" s="184" customFormat="1" ht="35.25" customHeight="1">
      <c r="A6" s="305" t="s">
        <v>146</v>
      </c>
      <c r="B6" s="303" t="s">
        <v>86</v>
      </c>
      <c r="C6" s="1" t="s">
        <v>87</v>
      </c>
      <c r="D6" s="1">
        <v>519457396</v>
      </c>
      <c r="E6" s="192" t="s">
        <v>88</v>
      </c>
      <c r="F6" s="192" t="s">
        <v>89</v>
      </c>
    </row>
    <row r="7" spans="1:6" s="184" customFormat="1" ht="35.25" customHeight="1">
      <c r="A7" s="305" t="s">
        <v>147</v>
      </c>
      <c r="B7" s="303" t="s">
        <v>90</v>
      </c>
      <c r="C7" s="1" t="s">
        <v>91</v>
      </c>
      <c r="D7" s="192" t="s">
        <v>92</v>
      </c>
      <c r="E7" s="24" t="s">
        <v>84</v>
      </c>
      <c r="F7" s="24" t="s">
        <v>85</v>
      </c>
    </row>
    <row r="8" spans="1:6" s="184" customFormat="1" ht="38.25">
      <c r="A8" s="305" t="s">
        <v>148</v>
      </c>
      <c r="B8" s="303" t="s">
        <v>93</v>
      </c>
      <c r="C8" s="1" t="s">
        <v>94</v>
      </c>
      <c r="D8" s="193" t="s">
        <v>95</v>
      </c>
      <c r="E8" s="192" t="s">
        <v>96</v>
      </c>
      <c r="F8" s="192" t="s">
        <v>97</v>
      </c>
    </row>
    <row r="9" spans="1:6" s="184" customFormat="1" ht="51">
      <c r="A9" s="305" t="s">
        <v>149</v>
      </c>
      <c r="B9" s="303" t="s">
        <v>98</v>
      </c>
      <c r="C9" s="1" t="s">
        <v>99</v>
      </c>
      <c r="D9" s="193" t="s">
        <v>100</v>
      </c>
      <c r="E9" s="192" t="s">
        <v>101</v>
      </c>
      <c r="F9" s="24" t="s">
        <v>138</v>
      </c>
    </row>
    <row r="10" spans="1:6" s="184" customFormat="1" ht="37.5" customHeight="1">
      <c r="A10" s="305" t="s">
        <v>150</v>
      </c>
      <c r="B10" s="303" t="s">
        <v>102</v>
      </c>
      <c r="C10" s="1" t="s">
        <v>103</v>
      </c>
      <c r="D10" s="192" t="s">
        <v>104</v>
      </c>
      <c r="E10" s="24" t="s">
        <v>84</v>
      </c>
      <c r="F10" s="24" t="s">
        <v>85</v>
      </c>
    </row>
    <row r="11" spans="1:6" s="189" customFormat="1" ht="39" thickBot="1">
      <c r="A11" s="306" t="s">
        <v>151</v>
      </c>
      <c r="B11" s="304" t="s">
        <v>105</v>
      </c>
      <c r="C11" s="194" t="s">
        <v>106</v>
      </c>
      <c r="D11" s="195">
        <v>511440947</v>
      </c>
      <c r="E11" s="196" t="s">
        <v>107</v>
      </c>
      <c r="F11" s="194" t="s">
        <v>108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view="pageBreakPreview" zoomScale="80" zoomScaleNormal="70" zoomScaleSheetLayoutView="80" workbookViewId="0" topLeftCell="A1">
      <selection activeCell="G66" sqref="G66"/>
    </sheetView>
  </sheetViews>
  <sheetFormatPr defaultColWidth="9.140625" defaultRowHeight="12.75"/>
  <cols>
    <col min="1" max="1" width="4.28125" style="8" customWidth="1"/>
    <col min="2" max="2" width="28.7109375" style="8" customWidth="1"/>
    <col min="3" max="3" width="15.7109375" style="10" customWidth="1"/>
    <col min="4" max="5" width="16.421875" style="17" customWidth="1"/>
    <col min="6" max="6" width="16.421875" style="18" customWidth="1"/>
    <col min="7" max="7" width="11.00390625" style="8" customWidth="1"/>
    <col min="8" max="8" width="22.57421875" style="203" customWidth="1"/>
    <col min="9" max="9" width="17.7109375" style="203" customWidth="1"/>
    <col min="10" max="10" width="36.57421875" style="49" customWidth="1"/>
    <col min="11" max="11" width="20.00390625" style="8" customWidth="1"/>
    <col min="12" max="12" width="4.8515625" style="35" customWidth="1"/>
    <col min="13" max="13" width="15.140625" style="8" customWidth="1"/>
    <col min="14" max="14" width="16.57421875" style="8" customWidth="1"/>
    <col min="15" max="15" width="16.8515625" style="8" customWidth="1"/>
    <col min="16" max="16" width="31.28125" style="8" customWidth="1"/>
    <col min="17" max="17" width="11.8515625" style="8" customWidth="1"/>
    <col min="18" max="18" width="11.57421875" style="8" customWidth="1"/>
    <col min="19" max="19" width="11.57421875" style="0" customWidth="1"/>
    <col min="20" max="20" width="12.140625" style="0" customWidth="1"/>
    <col min="21" max="21" width="11.00390625" style="0" customWidth="1"/>
    <col min="22" max="22" width="12.140625" style="0" customWidth="1"/>
    <col min="23" max="23" width="11.28125" style="261" customWidth="1"/>
    <col min="24" max="24" width="13.421875" style="0" customWidth="1"/>
    <col min="25" max="26" width="11.28125" style="0" customWidth="1"/>
  </cols>
  <sheetData>
    <row r="1" spans="1:23" s="8" customFormat="1" ht="12.75">
      <c r="A1" s="15" t="s">
        <v>110</v>
      </c>
      <c r="C1" s="10"/>
      <c r="D1" s="17"/>
      <c r="E1" s="17"/>
      <c r="F1" s="18"/>
      <c r="G1" s="151"/>
      <c r="H1" s="203"/>
      <c r="I1" s="203"/>
      <c r="J1" s="49"/>
      <c r="L1" s="35"/>
      <c r="W1" s="245"/>
    </row>
    <row r="2" spans="1:23" s="8" customFormat="1" ht="13.5" thickBot="1">
      <c r="A2" s="15"/>
      <c r="C2" s="10"/>
      <c r="D2" s="17"/>
      <c r="E2" s="17"/>
      <c r="F2" s="18"/>
      <c r="G2" s="151"/>
      <c r="H2" s="203"/>
      <c r="I2" s="203"/>
      <c r="J2" s="49"/>
      <c r="L2" s="35"/>
      <c r="W2" s="245"/>
    </row>
    <row r="3" spans="1:26" s="8" customFormat="1" ht="62.25" customHeight="1" thickBot="1">
      <c r="A3" s="417" t="s">
        <v>47</v>
      </c>
      <c r="B3" s="417" t="s">
        <v>48</v>
      </c>
      <c r="C3" s="417" t="s">
        <v>49</v>
      </c>
      <c r="D3" s="417" t="s">
        <v>50</v>
      </c>
      <c r="E3" s="417" t="s">
        <v>455</v>
      </c>
      <c r="F3" s="417" t="s">
        <v>51</v>
      </c>
      <c r="G3" s="417" t="s">
        <v>52</v>
      </c>
      <c r="H3" s="433" t="s">
        <v>137</v>
      </c>
      <c r="I3" s="433" t="s">
        <v>136</v>
      </c>
      <c r="J3" s="415" t="s">
        <v>123</v>
      </c>
      <c r="K3" s="417" t="s">
        <v>6</v>
      </c>
      <c r="L3" s="435" t="s">
        <v>3</v>
      </c>
      <c r="M3" s="419" t="s">
        <v>53</v>
      </c>
      <c r="N3" s="420"/>
      <c r="O3" s="421"/>
      <c r="P3" s="424" t="s">
        <v>461</v>
      </c>
      <c r="Q3" s="422" t="s">
        <v>67</v>
      </c>
      <c r="R3" s="412"/>
      <c r="S3" s="412"/>
      <c r="T3" s="412"/>
      <c r="U3" s="412"/>
      <c r="V3" s="423"/>
      <c r="W3" s="410" t="s">
        <v>54</v>
      </c>
      <c r="X3" s="431" t="s">
        <v>55</v>
      </c>
      <c r="Y3" s="431" t="s">
        <v>56</v>
      </c>
      <c r="Z3" s="431" t="s">
        <v>57</v>
      </c>
    </row>
    <row r="4" spans="1:26" s="8" customFormat="1" ht="62.25" customHeight="1" thickBot="1">
      <c r="A4" s="418"/>
      <c r="B4" s="418"/>
      <c r="C4" s="418"/>
      <c r="D4" s="418"/>
      <c r="E4" s="418"/>
      <c r="F4" s="418"/>
      <c r="G4" s="418"/>
      <c r="H4" s="434"/>
      <c r="I4" s="434"/>
      <c r="J4" s="416"/>
      <c r="K4" s="418"/>
      <c r="L4" s="436"/>
      <c r="M4" s="152" t="s">
        <v>58</v>
      </c>
      <c r="N4" s="152" t="s">
        <v>59</v>
      </c>
      <c r="O4" s="152" t="s">
        <v>60</v>
      </c>
      <c r="P4" s="425"/>
      <c r="Q4" s="42" t="s">
        <v>61</v>
      </c>
      <c r="R4" s="42" t="s">
        <v>62</v>
      </c>
      <c r="S4" s="42" t="s">
        <v>63</v>
      </c>
      <c r="T4" s="42" t="s">
        <v>64</v>
      </c>
      <c r="U4" s="42" t="s">
        <v>65</v>
      </c>
      <c r="V4" s="42" t="s">
        <v>66</v>
      </c>
      <c r="W4" s="411"/>
      <c r="X4" s="432"/>
      <c r="Y4" s="432"/>
      <c r="Z4" s="432"/>
    </row>
    <row r="5" spans="1:26" s="8" customFormat="1" ht="13.5" customHeight="1" thickBot="1">
      <c r="A5" s="413" t="s">
        <v>112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 t="s">
        <v>112</v>
      </c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30"/>
    </row>
    <row r="6" spans="1:26" s="4" customFormat="1" ht="41.25" customHeight="1">
      <c r="A6" s="1" t="s">
        <v>144</v>
      </c>
      <c r="B6" s="1" t="s">
        <v>163</v>
      </c>
      <c r="C6" s="1" t="s">
        <v>180</v>
      </c>
      <c r="D6" s="16" t="s">
        <v>191</v>
      </c>
      <c r="E6" s="16" t="s">
        <v>192</v>
      </c>
      <c r="F6" s="16" t="s">
        <v>143</v>
      </c>
      <c r="G6" s="1">
        <v>1974</v>
      </c>
      <c r="H6" s="205"/>
      <c r="I6" s="205">
        <v>42000</v>
      </c>
      <c r="J6" s="50" t="s">
        <v>143</v>
      </c>
      <c r="K6" s="1" t="s">
        <v>205</v>
      </c>
      <c r="L6" s="1" t="s">
        <v>144</v>
      </c>
      <c r="M6" s="1" t="s">
        <v>210</v>
      </c>
      <c r="N6" s="1" t="s">
        <v>214</v>
      </c>
      <c r="O6" s="1" t="s">
        <v>221</v>
      </c>
      <c r="P6" s="1"/>
      <c r="Q6" s="1" t="s">
        <v>231</v>
      </c>
      <c r="R6" s="1" t="s">
        <v>233</v>
      </c>
      <c r="S6" s="1" t="s">
        <v>238</v>
      </c>
      <c r="T6" s="1" t="s">
        <v>233</v>
      </c>
      <c r="U6" s="1" t="s">
        <v>238</v>
      </c>
      <c r="V6" s="1" t="s">
        <v>235</v>
      </c>
      <c r="W6" s="161">
        <v>15</v>
      </c>
      <c r="X6" s="1" t="s">
        <v>143</v>
      </c>
      <c r="Y6" s="1" t="s">
        <v>143</v>
      </c>
      <c r="Z6" s="1" t="s">
        <v>143</v>
      </c>
    </row>
    <row r="7" spans="1:26" s="4" customFormat="1" ht="63.75">
      <c r="A7" s="1" t="s">
        <v>145</v>
      </c>
      <c r="B7" s="1" t="s">
        <v>164</v>
      </c>
      <c r="C7" s="1" t="s">
        <v>182</v>
      </c>
      <c r="D7" s="16" t="s">
        <v>191</v>
      </c>
      <c r="E7" s="16" t="s">
        <v>192</v>
      </c>
      <c r="F7" s="16" t="s">
        <v>193</v>
      </c>
      <c r="G7" s="1" t="s">
        <v>195</v>
      </c>
      <c r="H7" s="205"/>
      <c r="I7" s="384">
        <v>3934000</v>
      </c>
      <c r="J7" s="50" t="s">
        <v>452</v>
      </c>
      <c r="K7" s="1" t="s">
        <v>206</v>
      </c>
      <c r="L7" s="1" t="s">
        <v>145</v>
      </c>
      <c r="M7" s="1" t="s">
        <v>211</v>
      </c>
      <c r="N7" s="1" t="s">
        <v>143</v>
      </c>
      <c r="O7" s="1" t="s">
        <v>222</v>
      </c>
      <c r="P7" s="1" t="s">
        <v>456</v>
      </c>
      <c r="Q7" s="1" t="s">
        <v>231</v>
      </c>
      <c r="R7" s="1" t="s">
        <v>233</v>
      </c>
      <c r="S7" s="1" t="s">
        <v>233</v>
      </c>
      <c r="T7" s="1" t="s">
        <v>233</v>
      </c>
      <c r="U7" s="1" t="s">
        <v>238</v>
      </c>
      <c r="V7" s="1" t="s">
        <v>233</v>
      </c>
      <c r="W7" s="161">
        <v>1084.56</v>
      </c>
      <c r="X7" s="1" t="s">
        <v>239</v>
      </c>
      <c r="Y7" s="1" t="s">
        <v>191</v>
      </c>
      <c r="Z7" s="1" t="s">
        <v>143</v>
      </c>
    </row>
    <row r="8" spans="1:26" s="4" customFormat="1" ht="41.25" customHeight="1">
      <c r="A8" s="1" t="s">
        <v>146</v>
      </c>
      <c r="B8" s="1" t="s">
        <v>165</v>
      </c>
      <c r="C8" s="1" t="s">
        <v>183</v>
      </c>
      <c r="D8" s="16" t="s">
        <v>191</v>
      </c>
      <c r="E8" s="16" t="s">
        <v>192</v>
      </c>
      <c r="F8" s="16" t="s">
        <v>143</v>
      </c>
      <c r="G8" s="1" t="s">
        <v>196</v>
      </c>
      <c r="H8" s="205">
        <v>5350</v>
      </c>
      <c r="I8" s="205"/>
      <c r="J8" s="50" t="s">
        <v>143</v>
      </c>
      <c r="K8" s="1" t="s">
        <v>206</v>
      </c>
      <c r="L8" s="1" t="s">
        <v>146</v>
      </c>
      <c r="M8" s="1" t="s">
        <v>143</v>
      </c>
      <c r="N8" s="1" t="s">
        <v>143</v>
      </c>
      <c r="O8" s="1" t="s">
        <v>143</v>
      </c>
      <c r="P8" s="1"/>
      <c r="Q8" s="1" t="s">
        <v>143</v>
      </c>
      <c r="R8" s="1" t="s">
        <v>143</v>
      </c>
      <c r="S8" s="1" t="s">
        <v>143</v>
      </c>
      <c r="T8" s="1" t="s">
        <v>143</v>
      </c>
      <c r="U8" s="1" t="s">
        <v>143</v>
      </c>
      <c r="V8" s="1" t="s">
        <v>143</v>
      </c>
      <c r="W8" s="161" t="s">
        <v>143</v>
      </c>
      <c r="X8" s="1" t="s">
        <v>143</v>
      </c>
      <c r="Y8" s="1" t="s">
        <v>143</v>
      </c>
      <c r="Z8" s="1" t="s">
        <v>143</v>
      </c>
    </row>
    <row r="9" spans="1:26" s="4" customFormat="1" ht="41.25" customHeight="1">
      <c r="A9" s="1" t="s">
        <v>147</v>
      </c>
      <c r="B9" s="1" t="s">
        <v>166</v>
      </c>
      <c r="C9" s="1" t="s">
        <v>184</v>
      </c>
      <c r="D9" s="16" t="s">
        <v>191</v>
      </c>
      <c r="E9" s="16" t="s">
        <v>192</v>
      </c>
      <c r="F9" s="16" t="s">
        <v>143</v>
      </c>
      <c r="G9" s="1" t="s">
        <v>197</v>
      </c>
      <c r="H9" s="205"/>
      <c r="I9" s="205">
        <v>7018000</v>
      </c>
      <c r="J9" s="50" t="s">
        <v>199</v>
      </c>
      <c r="K9" s="1" t="s">
        <v>207</v>
      </c>
      <c r="L9" s="1" t="s">
        <v>147</v>
      </c>
      <c r="M9" s="1" t="s">
        <v>212</v>
      </c>
      <c r="N9" s="1" t="s">
        <v>215</v>
      </c>
      <c r="O9" s="1" t="s">
        <v>221</v>
      </c>
      <c r="P9" s="1"/>
      <c r="Q9" s="1" t="s">
        <v>231</v>
      </c>
      <c r="R9" s="1" t="s">
        <v>233</v>
      </c>
      <c r="S9" s="1" t="s">
        <v>233</v>
      </c>
      <c r="T9" s="1" t="s">
        <v>233</v>
      </c>
      <c r="U9" s="1" t="s">
        <v>238</v>
      </c>
      <c r="V9" s="1" t="s">
        <v>233</v>
      </c>
      <c r="W9" s="161">
        <v>1883.43</v>
      </c>
      <c r="X9" s="1" t="s">
        <v>143</v>
      </c>
      <c r="Y9" s="1" t="s">
        <v>143</v>
      </c>
      <c r="Z9" s="1" t="s">
        <v>143</v>
      </c>
    </row>
    <row r="10" spans="1:26" s="4" customFormat="1" ht="41.25" customHeight="1">
      <c r="A10" s="1" t="s">
        <v>148</v>
      </c>
      <c r="B10" s="1" t="s">
        <v>167</v>
      </c>
      <c r="C10" s="1" t="s">
        <v>185</v>
      </c>
      <c r="D10" s="16" t="s">
        <v>191</v>
      </c>
      <c r="E10" s="16" t="s">
        <v>192</v>
      </c>
      <c r="F10" s="16" t="s">
        <v>143</v>
      </c>
      <c r="G10" s="1" t="s">
        <v>197</v>
      </c>
      <c r="H10" s="205">
        <v>9400</v>
      </c>
      <c r="I10" s="205"/>
      <c r="J10" s="50" t="s">
        <v>200</v>
      </c>
      <c r="K10" s="1" t="s">
        <v>207</v>
      </c>
      <c r="L10" s="1" t="s">
        <v>148</v>
      </c>
      <c r="M10" s="1" t="s">
        <v>211</v>
      </c>
      <c r="N10" s="1" t="s">
        <v>215</v>
      </c>
      <c r="O10" s="1" t="s">
        <v>223</v>
      </c>
      <c r="P10" s="1"/>
      <c r="Q10" s="1" t="s">
        <v>232</v>
      </c>
      <c r="R10" s="1" t="s">
        <v>235</v>
      </c>
      <c r="S10" s="1" t="s">
        <v>238</v>
      </c>
      <c r="T10" s="1" t="s">
        <v>235</v>
      </c>
      <c r="U10" s="1" t="s">
        <v>238</v>
      </c>
      <c r="V10" s="1" t="s">
        <v>235</v>
      </c>
      <c r="W10" s="161">
        <v>128.77</v>
      </c>
      <c r="X10" s="1" t="s">
        <v>143</v>
      </c>
      <c r="Y10" s="1" t="s">
        <v>143</v>
      </c>
      <c r="Z10" s="1" t="s">
        <v>143</v>
      </c>
    </row>
    <row r="11" spans="1:26" s="4" customFormat="1" ht="41.25" customHeight="1">
      <c r="A11" s="1" t="s">
        <v>149</v>
      </c>
      <c r="B11" s="1" t="s">
        <v>168</v>
      </c>
      <c r="C11" s="1" t="s">
        <v>186</v>
      </c>
      <c r="D11" s="16" t="s">
        <v>191</v>
      </c>
      <c r="E11" s="16" t="s">
        <v>192</v>
      </c>
      <c r="F11" s="16" t="s">
        <v>143</v>
      </c>
      <c r="G11" s="1" t="s">
        <v>197</v>
      </c>
      <c r="H11" s="205">
        <v>8228</v>
      </c>
      <c r="I11" s="205"/>
      <c r="J11" s="50" t="s">
        <v>143</v>
      </c>
      <c r="K11" s="1" t="s">
        <v>207</v>
      </c>
      <c r="L11" s="1" t="s">
        <v>149</v>
      </c>
      <c r="M11" s="1" t="s">
        <v>143</v>
      </c>
      <c r="N11" s="1" t="s">
        <v>143</v>
      </c>
      <c r="O11" s="1" t="s">
        <v>143</v>
      </c>
      <c r="P11" s="1"/>
      <c r="Q11" s="1" t="s">
        <v>143</v>
      </c>
      <c r="R11" s="1" t="s">
        <v>143</v>
      </c>
      <c r="S11" s="1" t="s">
        <v>143</v>
      </c>
      <c r="T11" s="1" t="s">
        <v>143</v>
      </c>
      <c r="U11" s="1" t="s">
        <v>143</v>
      </c>
      <c r="V11" s="1" t="s">
        <v>143</v>
      </c>
      <c r="W11" s="161" t="s">
        <v>143</v>
      </c>
      <c r="X11" s="1" t="s">
        <v>143</v>
      </c>
      <c r="Y11" s="1" t="s">
        <v>143</v>
      </c>
      <c r="Z11" s="1" t="s">
        <v>143</v>
      </c>
    </row>
    <row r="12" spans="1:26" s="4" customFormat="1" ht="41.25" customHeight="1">
      <c r="A12" s="1" t="s">
        <v>150</v>
      </c>
      <c r="B12" s="1" t="s">
        <v>169</v>
      </c>
      <c r="C12" s="1" t="s">
        <v>180</v>
      </c>
      <c r="D12" s="16" t="s">
        <v>191</v>
      </c>
      <c r="E12" s="16" t="s">
        <v>192</v>
      </c>
      <c r="F12" s="16" t="s">
        <v>194</v>
      </c>
      <c r="G12" s="1">
        <v>1965</v>
      </c>
      <c r="H12" s="205">
        <v>32719.16</v>
      </c>
      <c r="I12" s="205"/>
      <c r="J12" s="50" t="s">
        <v>143</v>
      </c>
      <c r="K12" s="1" t="s">
        <v>208</v>
      </c>
      <c r="L12" s="1" t="s">
        <v>150</v>
      </c>
      <c r="M12" s="1" t="s">
        <v>211</v>
      </c>
      <c r="N12" s="1" t="s">
        <v>216</v>
      </c>
      <c r="O12" s="1" t="s">
        <v>224</v>
      </c>
      <c r="P12" s="1"/>
      <c r="Q12" s="1" t="s">
        <v>232</v>
      </c>
      <c r="R12" s="1" t="s">
        <v>236</v>
      </c>
      <c r="S12" s="1" t="s">
        <v>235</v>
      </c>
      <c r="T12" s="1" t="s">
        <v>235</v>
      </c>
      <c r="U12" s="1" t="s">
        <v>238</v>
      </c>
      <c r="V12" s="1" t="s">
        <v>235</v>
      </c>
      <c r="W12" s="161">
        <v>211</v>
      </c>
      <c r="X12" s="1">
        <v>1</v>
      </c>
      <c r="Y12" s="1" t="s">
        <v>192</v>
      </c>
      <c r="Z12" s="1" t="s">
        <v>192</v>
      </c>
    </row>
    <row r="13" spans="1:26" s="4" customFormat="1" ht="41.25" customHeight="1">
      <c r="A13" s="1" t="s">
        <v>151</v>
      </c>
      <c r="B13" s="1" t="s">
        <v>170</v>
      </c>
      <c r="C13" s="1" t="s">
        <v>182</v>
      </c>
      <c r="D13" s="16" t="s">
        <v>191</v>
      </c>
      <c r="E13" s="16" t="s">
        <v>192</v>
      </c>
      <c r="F13" s="16" t="s">
        <v>194</v>
      </c>
      <c r="G13" s="1">
        <v>1918</v>
      </c>
      <c r="H13" s="205"/>
      <c r="I13" s="205">
        <v>3511000</v>
      </c>
      <c r="J13" s="50" t="s">
        <v>200</v>
      </c>
      <c r="K13" s="1" t="s">
        <v>208</v>
      </c>
      <c r="L13" s="1" t="s">
        <v>151</v>
      </c>
      <c r="M13" s="1" t="s">
        <v>211</v>
      </c>
      <c r="N13" s="1" t="s">
        <v>216</v>
      </c>
      <c r="O13" s="1" t="s">
        <v>225</v>
      </c>
      <c r="P13" s="1" t="s">
        <v>457</v>
      </c>
      <c r="Q13" s="1" t="s">
        <v>237</v>
      </c>
      <c r="R13" s="1" t="s">
        <v>235</v>
      </c>
      <c r="S13" s="1" t="s">
        <v>235</v>
      </c>
      <c r="T13" s="1" t="s">
        <v>235</v>
      </c>
      <c r="U13" s="1" t="s">
        <v>238</v>
      </c>
      <c r="V13" s="1" t="s">
        <v>235</v>
      </c>
      <c r="W13" s="161">
        <v>968</v>
      </c>
      <c r="X13" s="1">
        <v>2</v>
      </c>
      <c r="Y13" s="1" t="s">
        <v>191</v>
      </c>
      <c r="Z13" s="1" t="s">
        <v>192</v>
      </c>
    </row>
    <row r="14" spans="1:26" s="4" customFormat="1" ht="41.25" customHeight="1">
      <c r="A14" s="1" t="s">
        <v>152</v>
      </c>
      <c r="B14" s="1" t="s">
        <v>171</v>
      </c>
      <c r="C14" s="1" t="s">
        <v>187</v>
      </c>
      <c r="D14" s="16" t="s">
        <v>191</v>
      </c>
      <c r="E14" s="16" t="s">
        <v>192</v>
      </c>
      <c r="F14" s="16" t="s">
        <v>194</v>
      </c>
      <c r="G14" s="1">
        <v>1918</v>
      </c>
      <c r="H14" s="205"/>
      <c r="I14" s="205">
        <v>1801000</v>
      </c>
      <c r="J14" s="50" t="s">
        <v>199</v>
      </c>
      <c r="K14" s="1" t="s">
        <v>208</v>
      </c>
      <c r="L14" s="1" t="s">
        <v>152</v>
      </c>
      <c r="M14" s="1" t="s">
        <v>211</v>
      </c>
      <c r="N14" s="1" t="s">
        <v>217</v>
      </c>
      <c r="O14" s="1" t="s">
        <v>225</v>
      </c>
      <c r="P14" s="1" t="s">
        <v>458</v>
      </c>
      <c r="Q14" s="1" t="s">
        <v>232</v>
      </c>
      <c r="R14" s="1" t="s">
        <v>235</v>
      </c>
      <c r="S14" s="1" t="s">
        <v>235</v>
      </c>
      <c r="T14" s="1" t="s">
        <v>235</v>
      </c>
      <c r="U14" s="1" t="s">
        <v>238</v>
      </c>
      <c r="V14" s="1" t="s">
        <v>235</v>
      </c>
      <c r="W14" s="161">
        <v>442</v>
      </c>
      <c r="X14" s="1">
        <v>2</v>
      </c>
      <c r="Y14" s="1" t="s">
        <v>192</v>
      </c>
      <c r="Z14" s="1" t="s">
        <v>192</v>
      </c>
    </row>
    <row r="15" spans="1:26" s="4" customFormat="1" ht="51">
      <c r="A15" s="1" t="s">
        <v>153</v>
      </c>
      <c r="B15" s="1" t="s">
        <v>172</v>
      </c>
      <c r="C15" s="1" t="s">
        <v>188</v>
      </c>
      <c r="D15" s="16" t="s">
        <v>191</v>
      </c>
      <c r="E15" s="16" t="s">
        <v>192</v>
      </c>
      <c r="F15" s="16" t="s">
        <v>194</v>
      </c>
      <c r="G15" s="1">
        <v>1920</v>
      </c>
      <c r="H15" s="205"/>
      <c r="I15" s="205">
        <v>8327000</v>
      </c>
      <c r="J15" s="50" t="s">
        <v>199</v>
      </c>
      <c r="K15" s="1" t="s">
        <v>208</v>
      </c>
      <c r="L15" s="1" t="s">
        <v>153</v>
      </c>
      <c r="M15" s="1" t="s">
        <v>211</v>
      </c>
      <c r="N15" s="1" t="s">
        <v>218</v>
      </c>
      <c r="O15" s="1" t="s">
        <v>225</v>
      </c>
      <c r="P15" s="1" t="s">
        <v>459</v>
      </c>
      <c r="Q15" s="1" t="s">
        <v>231</v>
      </c>
      <c r="R15" s="1" t="s">
        <v>233</v>
      </c>
      <c r="S15" s="1" t="s">
        <v>235</v>
      </c>
      <c r="T15" s="1" t="s">
        <v>235</v>
      </c>
      <c r="U15" s="1" t="s">
        <v>238</v>
      </c>
      <c r="V15" s="1" t="s">
        <v>235</v>
      </c>
      <c r="W15" s="161">
        <v>2380</v>
      </c>
      <c r="X15" s="1" t="s">
        <v>240</v>
      </c>
      <c r="Y15" s="1" t="s">
        <v>191</v>
      </c>
      <c r="Z15" s="1" t="s">
        <v>191</v>
      </c>
    </row>
    <row r="16" spans="1:26" s="4" customFormat="1" ht="41.25" customHeight="1">
      <c r="A16" s="1" t="s">
        <v>154</v>
      </c>
      <c r="B16" s="1" t="s">
        <v>173</v>
      </c>
      <c r="C16" s="1" t="s">
        <v>188</v>
      </c>
      <c r="D16" s="16" t="s">
        <v>191</v>
      </c>
      <c r="E16" s="16" t="s">
        <v>192</v>
      </c>
      <c r="F16" s="16" t="s">
        <v>194</v>
      </c>
      <c r="G16" s="1">
        <v>1989</v>
      </c>
      <c r="H16" s="205"/>
      <c r="I16" s="205">
        <v>5678000</v>
      </c>
      <c r="J16" s="50" t="s">
        <v>201</v>
      </c>
      <c r="K16" s="1" t="s">
        <v>208</v>
      </c>
      <c r="L16" s="1" t="s">
        <v>154</v>
      </c>
      <c r="M16" s="1" t="s">
        <v>211</v>
      </c>
      <c r="N16" s="1" t="s">
        <v>216</v>
      </c>
      <c r="O16" s="1" t="s">
        <v>226</v>
      </c>
      <c r="P16" s="1" t="s">
        <v>460</v>
      </c>
      <c r="Q16" s="1" t="s">
        <v>231</v>
      </c>
      <c r="R16" s="1" t="s">
        <v>233</v>
      </c>
      <c r="S16" s="1" t="s">
        <v>233</v>
      </c>
      <c r="T16" s="1" t="s">
        <v>233</v>
      </c>
      <c r="U16" s="1" t="s">
        <v>238</v>
      </c>
      <c r="V16" s="1" t="s">
        <v>233</v>
      </c>
      <c r="W16" s="161">
        <v>1623</v>
      </c>
      <c r="X16" s="1" t="s">
        <v>241</v>
      </c>
      <c r="Y16" s="1" t="s">
        <v>191</v>
      </c>
      <c r="Z16" s="1" t="s">
        <v>191</v>
      </c>
    </row>
    <row r="17" spans="1:26" s="4" customFormat="1" ht="41.25" customHeight="1">
      <c r="A17" s="1" t="s">
        <v>155</v>
      </c>
      <c r="B17" s="1" t="s">
        <v>174</v>
      </c>
      <c r="C17" s="1" t="s">
        <v>181</v>
      </c>
      <c r="D17" s="16" t="s">
        <v>191</v>
      </c>
      <c r="E17" s="16" t="s">
        <v>192</v>
      </c>
      <c r="F17" s="16" t="s">
        <v>194</v>
      </c>
      <c r="G17" s="1">
        <v>1919</v>
      </c>
      <c r="H17" s="205">
        <v>10710.75</v>
      </c>
      <c r="I17" s="205"/>
      <c r="J17" s="50" t="s">
        <v>200</v>
      </c>
      <c r="K17" s="1" t="s">
        <v>208</v>
      </c>
      <c r="L17" s="1" t="s">
        <v>155</v>
      </c>
      <c r="M17" s="1" t="s">
        <v>211</v>
      </c>
      <c r="N17" s="1" t="s">
        <v>216</v>
      </c>
      <c r="O17" s="1" t="s">
        <v>227</v>
      </c>
      <c r="P17" s="1"/>
      <c r="Q17" s="1" t="s">
        <v>232</v>
      </c>
      <c r="R17" s="1" t="s">
        <v>233</v>
      </c>
      <c r="S17" s="1" t="s">
        <v>235</v>
      </c>
      <c r="T17" s="1" t="s">
        <v>235</v>
      </c>
      <c r="U17" s="1" t="s">
        <v>238</v>
      </c>
      <c r="V17" s="1" t="s">
        <v>235</v>
      </c>
      <c r="W17" s="161">
        <v>122</v>
      </c>
      <c r="X17" s="1" t="s">
        <v>143</v>
      </c>
      <c r="Y17" s="1" t="s">
        <v>192</v>
      </c>
      <c r="Z17" s="1" t="s">
        <v>192</v>
      </c>
    </row>
    <row r="18" spans="1:26" s="4" customFormat="1" ht="41.25" customHeight="1">
      <c r="A18" s="1" t="s">
        <v>156</v>
      </c>
      <c r="B18" s="1" t="s">
        <v>175</v>
      </c>
      <c r="C18" s="1" t="s">
        <v>183</v>
      </c>
      <c r="D18" s="16" t="s">
        <v>191</v>
      </c>
      <c r="E18" s="16" t="s">
        <v>192</v>
      </c>
      <c r="F18" s="16" t="s">
        <v>194</v>
      </c>
      <c r="G18" s="1" t="s">
        <v>198</v>
      </c>
      <c r="H18" s="205">
        <v>23231.13</v>
      </c>
      <c r="I18" s="205"/>
      <c r="J18" s="50" t="s">
        <v>143</v>
      </c>
      <c r="K18" s="1" t="s">
        <v>208</v>
      </c>
      <c r="L18" s="1" t="s">
        <v>156</v>
      </c>
      <c r="M18" s="1" t="s">
        <v>213</v>
      </c>
      <c r="N18" s="1" t="s">
        <v>216</v>
      </c>
      <c r="O18" s="1" t="s">
        <v>143</v>
      </c>
      <c r="P18" s="1"/>
      <c r="Q18" s="1" t="s">
        <v>232</v>
      </c>
      <c r="R18" s="1" t="s">
        <v>143</v>
      </c>
      <c r="S18" s="1" t="s">
        <v>238</v>
      </c>
      <c r="T18" s="1" t="s">
        <v>238</v>
      </c>
      <c r="U18" s="1" t="s">
        <v>238</v>
      </c>
      <c r="V18" s="1" t="s">
        <v>143</v>
      </c>
      <c r="W18" s="161" t="s">
        <v>143</v>
      </c>
      <c r="X18" s="1" t="s">
        <v>143</v>
      </c>
      <c r="Y18" s="1" t="s">
        <v>143</v>
      </c>
      <c r="Z18" s="1" t="s">
        <v>143</v>
      </c>
    </row>
    <row r="19" spans="1:27" s="4" customFormat="1" ht="41.25" customHeight="1">
      <c r="A19" s="1" t="s">
        <v>157</v>
      </c>
      <c r="B19" s="1" t="s">
        <v>453</v>
      </c>
      <c r="C19" s="192" t="s">
        <v>454</v>
      </c>
      <c r="D19" s="16" t="s">
        <v>192</v>
      </c>
      <c r="E19" s="16" t="s">
        <v>192</v>
      </c>
      <c r="F19" s="16" t="s">
        <v>194</v>
      </c>
      <c r="G19" s="1" t="s">
        <v>198</v>
      </c>
      <c r="H19" s="205">
        <v>10393.69</v>
      </c>
      <c r="I19" s="205"/>
      <c r="J19" s="50" t="s">
        <v>143</v>
      </c>
      <c r="K19" s="1" t="s">
        <v>208</v>
      </c>
      <c r="L19" s="1" t="s">
        <v>157</v>
      </c>
      <c r="M19" s="1" t="s">
        <v>211</v>
      </c>
      <c r="N19" s="1" t="s">
        <v>217</v>
      </c>
      <c r="O19" s="1" t="s">
        <v>225</v>
      </c>
      <c r="P19" s="1"/>
      <c r="Q19" s="1" t="s">
        <v>232</v>
      </c>
      <c r="R19" s="1" t="s">
        <v>236</v>
      </c>
      <c r="S19" s="1" t="s">
        <v>238</v>
      </c>
      <c r="T19" s="1" t="s">
        <v>235</v>
      </c>
      <c r="U19" s="1" t="s">
        <v>238</v>
      </c>
      <c r="V19" s="1" t="s">
        <v>143</v>
      </c>
      <c r="W19" s="243">
        <v>15</v>
      </c>
      <c r="X19" s="1">
        <v>1</v>
      </c>
      <c r="Y19" s="1" t="s">
        <v>192</v>
      </c>
      <c r="Z19" s="1" t="s">
        <v>192</v>
      </c>
      <c r="AA19" s="242"/>
    </row>
    <row r="20" spans="1:27" s="4" customFormat="1" ht="38.25">
      <c r="A20" s="1" t="s">
        <v>158</v>
      </c>
      <c r="B20" s="44" t="s">
        <v>176</v>
      </c>
      <c r="C20" s="197" t="s">
        <v>189</v>
      </c>
      <c r="D20" s="16" t="s">
        <v>192</v>
      </c>
      <c r="E20" s="16" t="s">
        <v>192</v>
      </c>
      <c r="F20" s="16" t="s">
        <v>143</v>
      </c>
      <c r="G20" s="44">
        <v>1935</v>
      </c>
      <c r="H20" s="206">
        <v>549447.5</v>
      </c>
      <c r="I20" s="206"/>
      <c r="J20" s="50" t="s">
        <v>202</v>
      </c>
      <c r="K20" s="1" t="s">
        <v>209</v>
      </c>
      <c r="L20" s="1" t="s">
        <v>158</v>
      </c>
      <c r="M20" s="1" t="s">
        <v>211</v>
      </c>
      <c r="N20" s="44" t="s">
        <v>219</v>
      </c>
      <c r="O20" s="1" t="s">
        <v>228</v>
      </c>
      <c r="P20" s="1"/>
      <c r="Q20" s="1" t="s">
        <v>232</v>
      </c>
      <c r="R20" s="1" t="s">
        <v>235</v>
      </c>
      <c r="S20" s="1" t="s">
        <v>235</v>
      </c>
      <c r="T20" s="1" t="s">
        <v>233</v>
      </c>
      <c r="U20" s="1" t="s">
        <v>238</v>
      </c>
      <c r="V20" s="1" t="s">
        <v>235</v>
      </c>
      <c r="W20" s="243">
        <v>813.77</v>
      </c>
      <c r="X20" s="44">
        <v>2</v>
      </c>
      <c r="Y20" s="44" t="s">
        <v>191</v>
      </c>
      <c r="Z20" s="1" t="s">
        <v>192</v>
      </c>
      <c r="AA20" s="242"/>
    </row>
    <row r="21" spans="1:27" s="4" customFormat="1" ht="41.25" customHeight="1">
      <c r="A21" s="1" t="s">
        <v>159</v>
      </c>
      <c r="B21" s="44" t="s">
        <v>177</v>
      </c>
      <c r="C21" s="197" t="s">
        <v>190</v>
      </c>
      <c r="D21" s="62" t="s">
        <v>192</v>
      </c>
      <c r="E21" s="62" t="s">
        <v>192</v>
      </c>
      <c r="F21" s="16" t="s">
        <v>143</v>
      </c>
      <c r="G21" s="44">
        <v>1974</v>
      </c>
      <c r="H21" s="206">
        <v>31712.5</v>
      </c>
      <c r="I21" s="206"/>
      <c r="J21" s="126" t="s">
        <v>203</v>
      </c>
      <c r="K21" s="44" t="s">
        <v>209</v>
      </c>
      <c r="L21" s="1" t="s">
        <v>159</v>
      </c>
      <c r="M21" s="1" t="s">
        <v>211</v>
      </c>
      <c r="N21" s="44" t="s">
        <v>219</v>
      </c>
      <c r="O21" s="1" t="s">
        <v>229</v>
      </c>
      <c r="P21" s="1"/>
      <c r="Q21" s="1" t="s">
        <v>232</v>
      </c>
      <c r="R21" s="1" t="s">
        <v>235</v>
      </c>
      <c r="S21" s="1" t="s">
        <v>235</v>
      </c>
      <c r="T21" s="1" t="s">
        <v>233</v>
      </c>
      <c r="U21" s="1" t="s">
        <v>238</v>
      </c>
      <c r="V21" s="1" t="s">
        <v>235</v>
      </c>
      <c r="W21" s="243">
        <v>116.62</v>
      </c>
      <c r="X21" s="44">
        <v>1</v>
      </c>
      <c r="Y21" s="44" t="s">
        <v>192</v>
      </c>
      <c r="Z21" s="1" t="s">
        <v>192</v>
      </c>
      <c r="AA21" s="242"/>
    </row>
    <row r="22" spans="1:27" s="4" customFormat="1" ht="41.25" customHeight="1">
      <c r="A22" s="1" t="s">
        <v>160</v>
      </c>
      <c r="B22" s="44" t="s">
        <v>178</v>
      </c>
      <c r="C22" s="197" t="s">
        <v>190</v>
      </c>
      <c r="D22" s="62" t="s">
        <v>192</v>
      </c>
      <c r="E22" s="62" t="s">
        <v>192</v>
      </c>
      <c r="F22" s="16" t="s">
        <v>143</v>
      </c>
      <c r="G22" s="44">
        <v>1984</v>
      </c>
      <c r="H22" s="206">
        <v>1000</v>
      </c>
      <c r="I22" s="206"/>
      <c r="J22" s="126" t="s">
        <v>204</v>
      </c>
      <c r="K22" s="44" t="s">
        <v>209</v>
      </c>
      <c r="L22" s="1" t="s">
        <v>160</v>
      </c>
      <c r="M22" s="1" t="s">
        <v>211</v>
      </c>
      <c r="N22" s="44" t="s">
        <v>220</v>
      </c>
      <c r="O22" s="44" t="s">
        <v>230</v>
      </c>
      <c r="P22" s="44"/>
      <c r="Q22" s="1" t="s">
        <v>232</v>
      </c>
      <c r="R22" s="1" t="s">
        <v>235</v>
      </c>
      <c r="S22" s="1" t="s">
        <v>235</v>
      </c>
      <c r="T22" s="1" t="s">
        <v>233</v>
      </c>
      <c r="U22" s="1" t="s">
        <v>238</v>
      </c>
      <c r="V22" s="1" t="s">
        <v>235</v>
      </c>
      <c r="W22" s="243">
        <v>32</v>
      </c>
      <c r="X22" s="44">
        <v>1</v>
      </c>
      <c r="Y22" s="44" t="s">
        <v>192</v>
      </c>
      <c r="Z22" s="1" t="s">
        <v>192</v>
      </c>
      <c r="AA22" s="242"/>
    </row>
    <row r="23" spans="1:27" s="4" customFormat="1" ht="41.25" customHeight="1" thickBot="1">
      <c r="A23" s="1" t="s">
        <v>161</v>
      </c>
      <c r="B23" s="44" t="s">
        <v>179</v>
      </c>
      <c r="C23" s="197" t="s">
        <v>190</v>
      </c>
      <c r="D23" s="62" t="s">
        <v>192</v>
      </c>
      <c r="E23" s="62" t="s">
        <v>192</v>
      </c>
      <c r="F23" s="16" t="s">
        <v>143</v>
      </c>
      <c r="G23" s="44">
        <v>1996</v>
      </c>
      <c r="H23" s="206">
        <v>38390.76</v>
      </c>
      <c r="I23" s="206"/>
      <c r="J23" s="126" t="s">
        <v>143</v>
      </c>
      <c r="K23" s="44" t="s">
        <v>209</v>
      </c>
      <c r="L23" s="1" t="s">
        <v>161</v>
      </c>
      <c r="M23" s="1" t="s">
        <v>211</v>
      </c>
      <c r="N23" s="44" t="s">
        <v>220</v>
      </c>
      <c r="O23" s="44" t="s">
        <v>230</v>
      </c>
      <c r="P23" s="44"/>
      <c r="Q23" s="1" t="s">
        <v>232</v>
      </c>
      <c r="R23" s="1" t="s">
        <v>235</v>
      </c>
      <c r="S23" s="1" t="s">
        <v>235</v>
      </c>
      <c r="T23" s="1" t="s">
        <v>233</v>
      </c>
      <c r="U23" s="1" t="s">
        <v>238</v>
      </c>
      <c r="V23" s="1" t="s">
        <v>235</v>
      </c>
      <c r="W23" s="162">
        <v>72</v>
      </c>
      <c r="X23" s="44">
        <v>1</v>
      </c>
      <c r="Y23" s="44" t="s">
        <v>192</v>
      </c>
      <c r="Z23" s="1" t="s">
        <v>192</v>
      </c>
      <c r="AA23" s="242"/>
    </row>
    <row r="24" spans="1:26" s="11" customFormat="1" ht="13.5" thickBot="1">
      <c r="A24" s="422" t="s">
        <v>0</v>
      </c>
      <c r="B24" s="412" t="s">
        <v>0</v>
      </c>
      <c r="C24" s="412"/>
      <c r="D24" s="153"/>
      <c r="E24" s="153"/>
      <c r="F24" s="154"/>
      <c r="G24" s="155"/>
      <c r="H24" s="207">
        <f>SUM(H6:H23)</f>
        <v>720583.49</v>
      </c>
      <c r="I24" s="207">
        <f>SUM(I6:I23)</f>
        <v>30311000</v>
      </c>
      <c r="J24" s="157"/>
      <c r="K24" s="158"/>
      <c r="L24" s="156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246"/>
      <c r="X24" s="158"/>
      <c r="Y24" s="158"/>
      <c r="Z24" s="159"/>
    </row>
    <row r="25" spans="1:26" s="8" customFormat="1" ht="12.75" customHeight="1" thickBot="1">
      <c r="A25" s="413" t="s">
        <v>113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3" t="s">
        <v>113</v>
      </c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247"/>
      <c r="X25" s="230"/>
      <c r="Y25" s="230"/>
      <c r="Z25" s="231"/>
    </row>
    <row r="26" spans="1:26" s="241" customFormat="1" ht="38.25">
      <c r="A26" s="33" t="s">
        <v>144</v>
      </c>
      <c r="B26" s="1" t="s">
        <v>294</v>
      </c>
      <c r="C26" s="1" t="s">
        <v>295</v>
      </c>
      <c r="D26" s="16" t="s">
        <v>191</v>
      </c>
      <c r="E26" s="16" t="s">
        <v>192</v>
      </c>
      <c r="F26" s="16" t="s">
        <v>192</v>
      </c>
      <c r="G26" s="1">
        <v>1968</v>
      </c>
      <c r="H26" s="204"/>
      <c r="I26" s="204">
        <v>2365000</v>
      </c>
      <c r="J26" s="122" t="s">
        <v>304</v>
      </c>
      <c r="K26" s="33" t="s">
        <v>305</v>
      </c>
      <c r="L26" s="160" t="s">
        <v>144</v>
      </c>
      <c r="M26" s="33" t="s">
        <v>308</v>
      </c>
      <c r="N26" s="33" t="s">
        <v>309</v>
      </c>
      <c r="O26" s="33" t="s">
        <v>224</v>
      </c>
      <c r="P26" s="204">
        <v>1938504.6</v>
      </c>
      <c r="Q26" s="33" t="s">
        <v>234</v>
      </c>
      <c r="R26" s="33" t="s">
        <v>310</v>
      </c>
      <c r="S26" s="33" t="s">
        <v>311</v>
      </c>
      <c r="T26" s="33" t="s">
        <v>312</v>
      </c>
      <c r="U26" s="33" t="s">
        <v>238</v>
      </c>
      <c r="V26" s="33" t="s">
        <v>313</v>
      </c>
      <c r="W26" s="248">
        <v>948.83</v>
      </c>
      <c r="X26" s="33">
        <v>3</v>
      </c>
      <c r="Y26" s="33" t="s">
        <v>191</v>
      </c>
      <c r="Z26" s="33" t="s">
        <v>192</v>
      </c>
    </row>
    <row r="27" spans="1:26" s="241" customFormat="1" ht="38.25">
      <c r="A27" s="33" t="s">
        <v>145</v>
      </c>
      <c r="B27" s="1" t="s">
        <v>296</v>
      </c>
      <c r="C27" s="1" t="s">
        <v>297</v>
      </c>
      <c r="D27" s="16" t="s">
        <v>191</v>
      </c>
      <c r="E27" s="16" t="s">
        <v>192</v>
      </c>
      <c r="F27" s="16" t="s">
        <v>192</v>
      </c>
      <c r="G27" s="1">
        <v>1990</v>
      </c>
      <c r="H27" s="205"/>
      <c r="I27" s="205">
        <v>2028000</v>
      </c>
      <c r="J27" s="50" t="s">
        <v>306</v>
      </c>
      <c r="K27" s="1" t="s">
        <v>305</v>
      </c>
      <c r="L27" s="160" t="s">
        <v>145</v>
      </c>
      <c r="M27" s="1" t="s">
        <v>210</v>
      </c>
      <c r="N27" s="1" t="s">
        <v>309</v>
      </c>
      <c r="O27" s="1" t="s">
        <v>224</v>
      </c>
      <c r="P27" s="1"/>
      <c r="Q27" s="1" t="s">
        <v>234</v>
      </c>
      <c r="R27" s="1" t="s">
        <v>310</v>
      </c>
      <c r="S27" s="1" t="s">
        <v>314</v>
      </c>
      <c r="T27" s="1" t="s">
        <v>312</v>
      </c>
      <c r="U27" s="1" t="s">
        <v>238</v>
      </c>
      <c r="V27" s="1" t="s">
        <v>313</v>
      </c>
      <c r="W27" s="161">
        <v>508.76</v>
      </c>
      <c r="X27" s="1">
        <v>1</v>
      </c>
      <c r="Y27" s="1" t="s">
        <v>192</v>
      </c>
      <c r="Z27" s="33" t="s">
        <v>192</v>
      </c>
    </row>
    <row r="28" spans="1:26" s="241" customFormat="1" ht="38.25">
      <c r="A28" s="33" t="s">
        <v>146</v>
      </c>
      <c r="B28" s="1" t="s">
        <v>298</v>
      </c>
      <c r="C28" s="1" t="s">
        <v>299</v>
      </c>
      <c r="D28" s="16" t="s">
        <v>191</v>
      </c>
      <c r="E28" s="16" t="s">
        <v>192</v>
      </c>
      <c r="F28" s="16" t="s">
        <v>192</v>
      </c>
      <c r="G28" s="1" t="s">
        <v>300</v>
      </c>
      <c r="H28" s="205"/>
      <c r="I28" s="205">
        <v>1858000</v>
      </c>
      <c r="J28" s="50" t="s">
        <v>307</v>
      </c>
      <c r="K28" s="1" t="s">
        <v>305</v>
      </c>
      <c r="L28" s="160" t="s">
        <v>146</v>
      </c>
      <c r="M28" s="1" t="s">
        <v>315</v>
      </c>
      <c r="N28" s="1" t="s">
        <v>316</v>
      </c>
      <c r="O28" s="1" t="s">
        <v>224</v>
      </c>
      <c r="P28" s="1"/>
      <c r="Q28" s="1" t="s">
        <v>234</v>
      </c>
      <c r="R28" s="1" t="s">
        <v>233</v>
      </c>
      <c r="S28" s="1" t="s">
        <v>233</v>
      </c>
      <c r="T28" s="1" t="s">
        <v>312</v>
      </c>
      <c r="U28" s="1" t="s">
        <v>238</v>
      </c>
      <c r="V28" s="1" t="s">
        <v>313</v>
      </c>
      <c r="W28" s="161">
        <v>498.6</v>
      </c>
      <c r="X28" s="1">
        <v>3</v>
      </c>
      <c r="Y28" s="1" t="s">
        <v>191</v>
      </c>
      <c r="Z28" s="33" t="s">
        <v>192</v>
      </c>
    </row>
    <row r="29" spans="1:26" s="241" customFormat="1" ht="38.25">
      <c r="A29" s="33" t="s">
        <v>147</v>
      </c>
      <c r="B29" s="1" t="s">
        <v>167</v>
      </c>
      <c r="C29" s="1" t="s">
        <v>301</v>
      </c>
      <c r="D29" s="16" t="s">
        <v>191</v>
      </c>
      <c r="E29" s="16" t="s">
        <v>192</v>
      </c>
      <c r="F29" s="16" t="s">
        <v>192</v>
      </c>
      <c r="G29" s="1">
        <v>1986</v>
      </c>
      <c r="H29" s="206">
        <v>12067.25</v>
      </c>
      <c r="I29" s="206"/>
      <c r="J29" s="126" t="s">
        <v>306</v>
      </c>
      <c r="K29" s="44" t="s">
        <v>305</v>
      </c>
      <c r="L29" s="160" t="s">
        <v>147</v>
      </c>
      <c r="M29" s="44" t="s">
        <v>210</v>
      </c>
      <c r="N29" s="44" t="s">
        <v>309</v>
      </c>
      <c r="O29" s="44" t="s">
        <v>224</v>
      </c>
      <c r="P29" s="44"/>
      <c r="Q29" s="44" t="s">
        <v>232</v>
      </c>
      <c r="R29" s="44" t="s">
        <v>235</v>
      </c>
      <c r="S29" s="44" t="s">
        <v>220</v>
      </c>
      <c r="T29" s="44" t="s">
        <v>235</v>
      </c>
      <c r="U29" s="44" t="s">
        <v>238</v>
      </c>
      <c r="V29" s="44" t="s">
        <v>233</v>
      </c>
      <c r="W29" s="243">
        <v>231</v>
      </c>
      <c r="X29" s="44">
        <v>1</v>
      </c>
      <c r="Y29" s="44" t="s">
        <v>192</v>
      </c>
      <c r="Z29" s="33" t="s">
        <v>192</v>
      </c>
    </row>
    <row r="30" spans="1:26" s="241" customFormat="1" ht="39" thickBot="1">
      <c r="A30" s="33" t="s">
        <v>148</v>
      </c>
      <c r="B30" s="1" t="s">
        <v>302</v>
      </c>
      <c r="C30" s="1" t="s">
        <v>303</v>
      </c>
      <c r="D30" s="1" t="s">
        <v>143</v>
      </c>
      <c r="E30" s="1"/>
      <c r="F30" s="1" t="s">
        <v>143</v>
      </c>
      <c r="G30" s="1">
        <v>2017</v>
      </c>
      <c r="H30" s="206">
        <v>236223.46</v>
      </c>
      <c r="I30" s="206"/>
      <c r="J30" s="126" t="s">
        <v>143</v>
      </c>
      <c r="K30" s="44" t="s">
        <v>305</v>
      </c>
      <c r="L30" s="160" t="s">
        <v>148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162"/>
      <c r="X30" s="47"/>
      <c r="Y30" s="47"/>
      <c r="Z30" s="47"/>
    </row>
    <row r="31" spans="1:26" s="11" customFormat="1" ht="13.5" thickBot="1">
      <c r="A31" s="422" t="s">
        <v>0</v>
      </c>
      <c r="B31" s="412" t="s">
        <v>0</v>
      </c>
      <c r="C31" s="412"/>
      <c r="D31" s="153"/>
      <c r="E31" s="153"/>
      <c r="F31" s="154"/>
      <c r="G31" s="155"/>
      <c r="H31" s="207">
        <f>SUM(H26:H30)</f>
        <v>248290.71</v>
      </c>
      <c r="I31" s="207">
        <f>SUM(I26:I30)</f>
        <v>6251000</v>
      </c>
      <c r="J31" s="157"/>
      <c r="K31" s="158"/>
      <c r="L31" s="156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246"/>
      <c r="X31" s="158"/>
      <c r="Y31" s="158"/>
      <c r="Z31" s="159"/>
    </row>
    <row r="32" spans="1:26" s="8" customFormat="1" ht="12.75" customHeight="1" thickBot="1">
      <c r="A32" s="413" t="s">
        <v>114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3" t="s">
        <v>114</v>
      </c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247"/>
      <c r="X32" s="230"/>
      <c r="Y32" s="230"/>
      <c r="Z32" s="231"/>
    </row>
    <row r="33" spans="1:26" s="241" customFormat="1" ht="38.25" customHeight="1">
      <c r="A33" s="33" t="s">
        <v>144</v>
      </c>
      <c r="B33" s="180" t="s">
        <v>426</v>
      </c>
      <c r="C33" s="24" t="s">
        <v>427</v>
      </c>
      <c r="D33" s="180" t="s">
        <v>191</v>
      </c>
      <c r="E33" s="236"/>
      <c r="F33" s="43" t="s">
        <v>192</v>
      </c>
      <c r="G33" s="180" t="s">
        <v>428</v>
      </c>
      <c r="H33" s="204"/>
      <c r="I33" s="204">
        <v>10087000</v>
      </c>
      <c r="J33" s="263" t="s">
        <v>429</v>
      </c>
      <c r="K33" s="43" t="s">
        <v>430</v>
      </c>
      <c r="L33" s="33" t="s">
        <v>144</v>
      </c>
      <c r="M33" s="237" t="s">
        <v>439</v>
      </c>
      <c r="N33" s="237" t="s">
        <v>440</v>
      </c>
      <c r="O33" s="237" t="s">
        <v>441</v>
      </c>
      <c r="P33" s="237"/>
      <c r="Q33" s="43" t="s">
        <v>442</v>
      </c>
      <c r="R33" s="43" t="s">
        <v>443</v>
      </c>
      <c r="S33" s="43" t="s">
        <v>442</v>
      </c>
      <c r="T33" s="43" t="s">
        <v>442</v>
      </c>
      <c r="U33" s="43" t="s">
        <v>444</v>
      </c>
      <c r="V33" s="43" t="s">
        <v>442</v>
      </c>
      <c r="W33" s="249">
        <v>4000</v>
      </c>
      <c r="X33" s="236">
        <v>3</v>
      </c>
      <c r="Y33" s="236" t="s">
        <v>191</v>
      </c>
      <c r="Z33" s="236" t="s">
        <v>191</v>
      </c>
    </row>
    <row r="34" spans="1:26" s="241" customFormat="1" ht="38.25" customHeight="1">
      <c r="A34" s="33" t="s">
        <v>145</v>
      </c>
      <c r="B34" s="180" t="s">
        <v>431</v>
      </c>
      <c r="C34" s="24" t="s">
        <v>431</v>
      </c>
      <c r="D34" s="180" t="s">
        <v>191</v>
      </c>
      <c r="E34" s="236"/>
      <c r="F34" s="43" t="s">
        <v>192</v>
      </c>
      <c r="G34" s="180" t="s">
        <v>197</v>
      </c>
      <c r="H34" s="205"/>
      <c r="I34" s="205">
        <v>1230000</v>
      </c>
      <c r="J34" s="264" t="s">
        <v>432</v>
      </c>
      <c r="K34" s="24" t="s">
        <v>430</v>
      </c>
      <c r="L34" s="33" t="s">
        <v>145</v>
      </c>
      <c r="M34" s="181" t="s">
        <v>439</v>
      </c>
      <c r="N34" s="181" t="s">
        <v>440</v>
      </c>
      <c r="O34" s="181" t="s">
        <v>445</v>
      </c>
      <c r="P34" s="181"/>
      <c r="Q34" s="24" t="s">
        <v>446</v>
      </c>
      <c r="R34" s="24" t="s">
        <v>442</v>
      </c>
      <c r="S34" s="24" t="s">
        <v>446</v>
      </c>
      <c r="T34" s="24" t="s">
        <v>446</v>
      </c>
      <c r="U34" s="43" t="s">
        <v>444</v>
      </c>
      <c r="V34" s="43" t="s">
        <v>442</v>
      </c>
      <c r="W34" s="244">
        <v>308.5</v>
      </c>
      <c r="X34" s="180">
        <v>1</v>
      </c>
      <c r="Y34" s="180" t="s">
        <v>192</v>
      </c>
      <c r="Z34" s="180" t="s">
        <v>192</v>
      </c>
    </row>
    <row r="35" spans="1:26" s="241" customFormat="1" ht="38.25" customHeight="1">
      <c r="A35" s="33" t="s">
        <v>146</v>
      </c>
      <c r="B35" s="180" t="s">
        <v>433</v>
      </c>
      <c r="C35" s="24" t="s">
        <v>143</v>
      </c>
      <c r="D35" s="180" t="s">
        <v>191</v>
      </c>
      <c r="E35" s="236"/>
      <c r="F35" s="43" t="s">
        <v>192</v>
      </c>
      <c r="G35" s="180" t="s">
        <v>197</v>
      </c>
      <c r="H35" s="205">
        <v>8228</v>
      </c>
      <c r="I35" s="205"/>
      <c r="J35" s="265" t="s">
        <v>143</v>
      </c>
      <c r="K35" s="24" t="s">
        <v>430</v>
      </c>
      <c r="L35" s="33" t="s">
        <v>146</v>
      </c>
      <c r="M35" s="182" t="s">
        <v>143</v>
      </c>
      <c r="N35" s="182" t="s">
        <v>143</v>
      </c>
      <c r="O35" s="182" t="s">
        <v>143</v>
      </c>
      <c r="P35" s="362"/>
      <c r="Q35" s="43" t="s">
        <v>444</v>
      </c>
      <c r="R35" s="43" t="s">
        <v>444</v>
      </c>
      <c r="S35" s="43" t="s">
        <v>444</v>
      </c>
      <c r="T35" s="43" t="s">
        <v>444</v>
      </c>
      <c r="U35" s="43" t="s">
        <v>444</v>
      </c>
      <c r="V35" s="43" t="s">
        <v>444</v>
      </c>
      <c r="W35" s="250" t="s">
        <v>143</v>
      </c>
      <c r="X35" s="183" t="s">
        <v>143</v>
      </c>
      <c r="Y35" s="183" t="s">
        <v>143</v>
      </c>
      <c r="Z35" s="183" t="s">
        <v>143</v>
      </c>
    </row>
    <row r="36" spans="1:26" s="241" customFormat="1" ht="38.25" customHeight="1">
      <c r="A36" s="33" t="s">
        <v>147</v>
      </c>
      <c r="B36" s="180" t="s">
        <v>434</v>
      </c>
      <c r="C36" s="24" t="s">
        <v>143</v>
      </c>
      <c r="D36" s="180" t="s">
        <v>191</v>
      </c>
      <c r="E36" s="236"/>
      <c r="F36" s="43" t="s">
        <v>192</v>
      </c>
      <c r="G36" s="180" t="s">
        <v>197</v>
      </c>
      <c r="H36" s="205">
        <v>59999.16</v>
      </c>
      <c r="I36" s="205"/>
      <c r="J36" s="265" t="s">
        <v>143</v>
      </c>
      <c r="K36" s="24" t="s">
        <v>430</v>
      </c>
      <c r="L36" s="33" t="s">
        <v>147</v>
      </c>
      <c r="M36" s="182" t="s">
        <v>143</v>
      </c>
      <c r="N36" s="182" t="s">
        <v>143</v>
      </c>
      <c r="O36" s="182" t="s">
        <v>143</v>
      </c>
      <c r="P36" s="182"/>
      <c r="Q36" s="24" t="s">
        <v>444</v>
      </c>
      <c r="R36" s="24" t="s">
        <v>444</v>
      </c>
      <c r="S36" s="24" t="s">
        <v>444</v>
      </c>
      <c r="T36" s="24" t="s">
        <v>444</v>
      </c>
      <c r="U36" s="24" t="s">
        <v>444</v>
      </c>
      <c r="V36" s="24" t="s">
        <v>444</v>
      </c>
      <c r="W36" s="250" t="s">
        <v>143</v>
      </c>
      <c r="X36" s="183" t="s">
        <v>143</v>
      </c>
      <c r="Y36" s="183" t="s">
        <v>143</v>
      </c>
      <c r="Z36" s="183" t="s">
        <v>143</v>
      </c>
    </row>
    <row r="37" spans="1:26" s="241" customFormat="1" ht="38.25" customHeight="1">
      <c r="A37" s="33" t="s">
        <v>148</v>
      </c>
      <c r="B37" s="180" t="s">
        <v>435</v>
      </c>
      <c r="C37" s="24" t="s">
        <v>143</v>
      </c>
      <c r="D37" s="24" t="s">
        <v>143</v>
      </c>
      <c r="E37" s="24"/>
      <c r="F37" s="24" t="s">
        <v>143</v>
      </c>
      <c r="G37" s="24" t="s">
        <v>143</v>
      </c>
      <c r="H37" s="205">
        <v>3388</v>
      </c>
      <c r="I37" s="205"/>
      <c r="J37" s="265" t="s">
        <v>143</v>
      </c>
      <c r="K37" s="24" t="s">
        <v>430</v>
      </c>
      <c r="L37" s="33" t="s">
        <v>148</v>
      </c>
      <c r="M37" s="182" t="s">
        <v>143</v>
      </c>
      <c r="N37" s="182" t="s">
        <v>143</v>
      </c>
      <c r="O37" s="182" t="s">
        <v>143</v>
      </c>
      <c r="P37" s="182"/>
      <c r="Q37" s="24"/>
      <c r="R37" s="24"/>
      <c r="S37" s="24"/>
      <c r="T37" s="24"/>
      <c r="U37" s="24"/>
      <c r="V37" s="24"/>
      <c r="W37" s="250"/>
      <c r="X37" s="183"/>
      <c r="Y37" s="183"/>
      <c r="Z37" s="183"/>
    </row>
    <row r="38" spans="1:26" s="241" customFormat="1" ht="38.25" customHeight="1">
      <c r="A38" s="33" t="s">
        <v>149</v>
      </c>
      <c r="B38" s="180" t="s">
        <v>436</v>
      </c>
      <c r="C38" s="24"/>
      <c r="D38" s="24"/>
      <c r="E38" s="24"/>
      <c r="F38" s="24"/>
      <c r="G38" s="24"/>
      <c r="H38" s="205">
        <v>7232.02</v>
      </c>
      <c r="I38" s="205"/>
      <c r="J38" s="265"/>
      <c r="K38" s="24" t="s">
        <v>430</v>
      </c>
      <c r="L38" s="33" t="s">
        <v>149</v>
      </c>
      <c r="M38" s="182"/>
      <c r="N38" s="182"/>
      <c r="O38" s="182"/>
      <c r="P38" s="182"/>
      <c r="Q38" s="266"/>
      <c r="R38" s="266"/>
      <c r="S38" s="266"/>
      <c r="T38" s="266"/>
      <c r="U38" s="266"/>
      <c r="V38" s="266"/>
      <c r="W38" s="267"/>
      <c r="X38" s="266"/>
      <c r="Y38" s="266"/>
      <c r="Z38" s="266"/>
    </row>
    <row r="39" spans="1:26" s="241" customFormat="1" ht="38.25" customHeight="1" thickBot="1">
      <c r="A39" s="33" t="s">
        <v>150</v>
      </c>
      <c r="B39" s="180" t="s">
        <v>437</v>
      </c>
      <c r="C39" s="24" t="s">
        <v>437</v>
      </c>
      <c r="D39" s="24" t="s">
        <v>191</v>
      </c>
      <c r="E39" s="24"/>
      <c r="F39" s="24" t="s">
        <v>192</v>
      </c>
      <c r="G39" s="24" t="s">
        <v>197</v>
      </c>
      <c r="H39" s="205">
        <v>10000</v>
      </c>
      <c r="I39" s="205"/>
      <c r="J39" s="265" t="s">
        <v>438</v>
      </c>
      <c r="K39" s="24" t="s">
        <v>430</v>
      </c>
      <c r="L39" s="33" t="s">
        <v>150</v>
      </c>
      <c r="M39" s="182" t="s">
        <v>439</v>
      </c>
      <c r="N39" s="182"/>
      <c r="O39" s="182"/>
      <c r="P39" s="363"/>
      <c r="Q39" s="268"/>
      <c r="R39" s="268"/>
      <c r="S39" s="268"/>
      <c r="T39" s="268"/>
      <c r="U39" s="268"/>
      <c r="V39" s="268"/>
      <c r="W39" s="269"/>
      <c r="X39" s="268"/>
      <c r="Y39" s="268"/>
      <c r="Z39" s="270"/>
    </row>
    <row r="40" spans="1:26" s="11" customFormat="1" ht="13.5" thickBot="1">
      <c r="A40" s="422" t="s">
        <v>0</v>
      </c>
      <c r="B40" s="412"/>
      <c r="C40" s="412"/>
      <c r="D40" s="153"/>
      <c r="E40" s="153"/>
      <c r="F40" s="154"/>
      <c r="G40" s="155"/>
      <c r="H40" s="207">
        <f>SUM(H33:H39)</f>
        <v>88847.18000000001</v>
      </c>
      <c r="I40" s="207">
        <f>SUM(I33:I39)</f>
        <v>11317000</v>
      </c>
      <c r="J40" s="157"/>
      <c r="K40" s="158"/>
      <c r="L40" s="156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246"/>
      <c r="X40" s="158"/>
      <c r="Y40" s="158"/>
      <c r="Z40" s="159"/>
    </row>
    <row r="41" spans="1:26" s="8" customFormat="1" ht="12.75" customHeight="1" thickBot="1">
      <c r="A41" s="413" t="s">
        <v>115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3" t="s">
        <v>115</v>
      </c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247"/>
      <c r="X41" s="230"/>
      <c r="Y41" s="230"/>
      <c r="Z41" s="231"/>
    </row>
    <row r="42" spans="1:26" s="11" customFormat="1" ht="76.5">
      <c r="A42" s="33" t="s">
        <v>144</v>
      </c>
      <c r="B42" s="33" t="s">
        <v>491</v>
      </c>
      <c r="C42" s="33" t="s">
        <v>492</v>
      </c>
      <c r="D42" s="60" t="s">
        <v>191</v>
      </c>
      <c r="E42" s="60"/>
      <c r="F42" s="33" t="s">
        <v>192</v>
      </c>
      <c r="G42" s="33">
        <v>1935</v>
      </c>
      <c r="H42" s="204"/>
      <c r="I42" s="204">
        <v>2744000</v>
      </c>
      <c r="J42" s="122" t="s">
        <v>493</v>
      </c>
      <c r="K42" s="123" t="s">
        <v>494</v>
      </c>
      <c r="L42" s="33" t="s">
        <v>144</v>
      </c>
      <c r="M42" s="123" t="s">
        <v>506</v>
      </c>
      <c r="N42" s="123" t="s">
        <v>507</v>
      </c>
      <c r="O42" s="123" t="s">
        <v>508</v>
      </c>
      <c r="P42" s="123"/>
      <c r="Q42" s="43" t="s">
        <v>512</v>
      </c>
      <c r="R42" s="43" t="s">
        <v>513</v>
      </c>
      <c r="S42" s="43" t="s">
        <v>231</v>
      </c>
      <c r="T42" s="43" t="s">
        <v>231</v>
      </c>
      <c r="U42" s="43" t="s">
        <v>238</v>
      </c>
      <c r="V42" s="43" t="s">
        <v>231</v>
      </c>
      <c r="W42" s="251">
        <v>1100.7</v>
      </c>
      <c r="X42" s="163">
        <v>3</v>
      </c>
      <c r="Y42" s="164" t="s">
        <v>191</v>
      </c>
      <c r="Z42" s="164" t="s">
        <v>192</v>
      </c>
    </row>
    <row r="43" spans="1:26" s="11" customFormat="1" ht="41.25" customHeight="1">
      <c r="A43" s="33" t="s">
        <v>145</v>
      </c>
      <c r="B43" s="1" t="s">
        <v>495</v>
      </c>
      <c r="C43" s="1" t="s">
        <v>492</v>
      </c>
      <c r="D43" s="60" t="s">
        <v>191</v>
      </c>
      <c r="E43" s="60"/>
      <c r="F43" s="33" t="s">
        <v>192</v>
      </c>
      <c r="G43" s="1">
        <v>1910</v>
      </c>
      <c r="H43" s="205"/>
      <c r="I43" s="205">
        <v>928000</v>
      </c>
      <c r="J43" s="50" t="s">
        <v>493</v>
      </c>
      <c r="K43" s="19" t="s">
        <v>494</v>
      </c>
      <c r="L43" s="33" t="s">
        <v>145</v>
      </c>
      <c r="M43" s="19" t="s">
        <v>506</v>
      </c>
      <c r="N43" s="19" t="s">
        <v>507</v>
      </c>
      <c r="O43" s="19" t="s">
        <v>508</v>
      </c>
      <c r="P43" s="19"/>
      <c r="Q43" s="24" t="s">
        <v>231</v>
      </c>
      <c r="R43" s="24" t="s">
        <v>513</v>
      </c>
      <c r="S43" s="43" t="s">
        <v>231</v>
      </c>
      <c r="T43" s="43" t="s">
        <v>231</v>
      </c>
      <c r="U43" s="43" t="s">
        <v>238</v>
      </c>
      <c r="V43" s="43" t="s">
        <v>231</v>
      </c>
      <c r="W43" s="251">
        <v>372.3</v>
      </c>
      <c r="X43" s="163">
        <v>1</v>
      </c>
      <c r="Y43" s="164" t="s">
        <v>192</v>
      </c>
      <c r="Z43" s="164" t="s">
        <v>192</v>
      </c>
    </row>
    <row r="44" spans="1:26" s="11" customFormat="1" ht="41.25" customHeight="1">
      <c r="A44" s="33" t="s">
        <v>146</v>
      </c>
      <c r="B44" s="1" t="s">
        <v>496</v>
      </c>
      <c r="C44" s="1" t="s">
        <v>492</v>
      </c>
      <c r="D44" s="60" t="s">
        <v>191</v>
      </c>
      <c r="E44" s="60"/>
      <c r="F44" s="33" t="s">
        <v>192</v>
      </c>
      <c r="G44" s="1">
        <v>1910</v>
      </c>
      <c r="H44" s="205"/>
      <c r="I44" s="205">
        <v>1027000</v>
      </c>
      <c r="J44" s="50" t="s">
        <v>493</v>
      </c>
      <c r="K44" s="19" t="s">
        <v>494</v>
      </c>
      <c r="L44" s="33" t="s">
        <v>146</v>
      </c>
      <c r="M44" s="19" t="s">
        <v>506</v>
      </c>
      <c r="N44" s="19" t="s">
        <v>507</v>
      </c>
      <c r="O44" s="19" t="s">
        <v>508</v>
      </c>
      <c r="P44" s="19"/>
      <c r="Q44" s="24" t="s">
        <v>513</v>
      </c>
      <c r="R44" s="43" t="s">
        <v>231</v>
      </c>
      <c r="S44" s="43" t="s">
        <v>231</v>
      </c>
      <c r="T44" s="43" t="s">
        <v>231</v>
      </c>
      <c r="U44" s="43" t="s">
        <v>238</v>
      </c>
      <c r="V44" s="43" t="s">
        <v>231</v>
      </c>
      <c r="W44" s="251">
        <v>412</v>
      </c>
      <c r="X44" s="163">
        <v>1</v>
      </c>
      <c r="Y44" s="164" t="s">
        <v>192</v>
      </c>
      <c r="Z44" s="164" t="s">
        <v>192</v>
      </c>
    </row>
    <row r="45" spans="1:26" s="11" customFormat="1" ht="41.25" customHeight="1">
      <c r="A45" s="33" t="s">
        <v>147</v>
      </c>
      <c r="B45" s="1" t="s">
        <v>497</v>
      </c>
      <c r="C45" s="1" t="s">
        <v>492</v>
      </c>
      <c r="D45" s="60" t="s">
        <v>191</v>
      </c>
      <c r="E45" s="60"/>
      <c r="F45" s="33" t="s">
        <v>192</v>
      </c>
      <c r="G45" s="1">
        <v>1900</v>
      </c>
      <c r="H45" s="205"/>
      <c r="I45" s="205">
        <v>1246000</v>
      </c>
      <c r="J45" s="50" t="s">
        <v>493</v>
      </c>
      <c r="K45" s="19" t="s">
        <v>494</v>
      </c>
      <c r="L45" s="33" t="s">
        <v>147</v>
      </c>
      <c r="M45" s="19" t="s">
        <v>506</v>
      </c>
      <c r="N45" s="19" t="s">
        <v>507</v>
      </c>
      <c r="O45" s="19" t="s">
        <v>225</v>
      </c>
      <c r="P45" s="19"/>
      <c r="Q45" s="24" t="s">
        <v>513</v>
      </c>
      <c r="R45" s="43" t="s">
        <v>237</v>
      </c>
      <c r="S45" s="43" t="s">
        <v>231</v>
      </c>
      <c r="T45" s="43" t="s">
        <v>231</v>
      </c>
      <c r="U45" s="43" t="s">
        <v>238</v>
      </c>
      <c r="V45" s="24" t="s">
        <v>513</v>
      </c>
      <c r="W45" s="251">
        <v>499.92</v>
      </c>
      <c r="X45" s="163">
        <v>3</v>
      </c>
      <c r="Y45" s="164" t="s">
        <v>191</v>
      </c>
      <c r="Z45" s="164" t="s">
        <v>192</v>
      </c>
    </row>
    <row r="46" spans="1:26" s="11" customFormat="1" ht="41.25" customHeight="1">
      <c r="A46" s="33" t="s">
        <v>148</v>
      </c>
      <c r="B46" s="1" t="s">
        <v>498</v>
      </c>
      <c r="C46" s="1" t="s">
        <v>492</v>
      </c>
      <c r="D46" s="60" t="s">
        <v>191</v>
      </c>
      <c r="E46" s="60"/>
      <c r="F46" s="33" t="s">
        <v>192</v>
      </c>
      <c r="G46" s="1">
        <v>1984</v>
      </c>
      <c r="H46" s="205">
        <v>6892.3</v>
      </c>
      <c r="I46" s="205"/>
      <c r="J46" s="50" t="s">
        <v>493</v>
      </c>
      <c r="K46" s="19" t="s">
        <v>494</v>
      </c>
      <c r="L46" s="33" t="s">
        <v>148</v>
      </c>
      <c r="M46" s="19" t="s">
        <v>506</v>
      </c>
      <c r="N46" s="19" t="s">
        <v>507</v>
      </c>
      <c r="O46" s="19" t="s">
        <v>224</v>
      </c>
      <c r="P46" s="19"/>
      <c r="Q46" s="24" t="s">
        <v>231</v>
      </c>
      <c r="R46" s="24" t="s">
        <v>231</v>
      </c>
      <c r="S46" s="43" t="s">
        <v>231</v>
      </c>
      <c r="T46" s="43" t="s">
        <v>231</v>
      </c>
      <c r="U46" s="43" t="s">
        <v>238</v>
      </c>
      <c r="V46" s="24" t="s">
        <v>238</v>
      </c>
      <c r="W46" s="251">
        <v>77.7</v>
      </c>
      <c r="X46" s="163">
        <v>1</v>
      </c>
      <c r="Y46" s="164" t="s">
        <v>192</v>
      </c>
      <c r="Z46" s="164" t="s">
        <v>192</v>
      </c>
    </row>
    <row r="47" spans="1:26" s="11" customFormat="1" ht="41.25" customHeight="1">
      <c r="A47" s="33" t="s">
        <v>149</v>
      </c>
      <c r="B47" s="1" t="s">
        <v>167</v>
      </c>
      <c r="C47" s="1" t="s">
        <v>492</v>
      </c>
      <c r="D47" s="60" t="s">
        <v>191</v>
      </c>
      <c r="E47" s="60"/>
      <c r="F47" s="33" t="s">
        <v>192</v>
      </c>
      <c r="G47" s="1">
        <v>1984</v>
      </c>
      <c r="H47" s="205">
        <v>16213.3</v>
      </c>
      <c r="I47" s="205"/>
      <c r="J47" s="50" t="s">
        <v>493</v>
      </c>
      <c r="K47" s="19" t="s">
        <v>494</v>
      </c>
      <c r="L47" s="33" t="s">
        <v>149</v>
      </c>
      <c r="M47" s="19" t="s">
        <v>506</v>
      </c>
      <c r="N47" s="19" t="s">
        <v>507</v>
      </c>
      <c r="O47" s="19" t="s">
        <v>509</v>
      </c>
      <c r="P47" s="19"/>
      <c r="Q47" s="24" t="s">
        <v>514</v>
      </c>
      <c r="R47" s="24" t="s">
        <v>237</v>
      </c>
      <c r="S47" s="43" t="s">
        <v>237</v>
      </c>
      <c r="T47" s="43" t="s">
        <v>237</v>
      </c>
      <c r="U47" s="43" t="s">
        <v>238</v>
      </c>
      <c r="V47" s="24" t="s">
        <v>238</v>
      </c>
      <c r="W47" s="251">
        <v>92.4</v>
      </c>
      <c r="X47" s="163">
        <v>1</v>
      </c>
      <c r="Y47" s="164" t="s">
        <v>192</v>
      </c>
      <c r="Z47" s="164" t="s">
        <v>192</v>
      </c>
    </row>
    <row r="48" spans="1:26" s="11" customFormat="1" ht="41.25" customHeight="1">
      <c r="A48" s="33" t="s">
        <v>150</v>
      </c>
      <c r="B48" s="1" t="s">
        <v>499</v>
      </c>
      <c r="C48" s="1" t="s">
        <v>492</v>
      </c>
      <c r="D48" s="60" t="s">
        <v>191</v>
      </c>
      <c r="E48" s="60"/>
      <c r="F48" s="33" t="s">
        <v>192</v>
      </c>
      <c r="G48" s="1">
        <v>1983</v>
      </c>
      <c r="H48" s="205">
        <v>142171.82</v>
      </c>
      <c r="I48" s="205"/>
      <c r="J48" s="50" t="s">
        <v>493</v>
      </c>
      <c r="K48" s="19" t="s">
        <v>500</v>
      </c>
      <c r="L48" s="33" t="s">
        <v>150</v>
      </c>
      <c r="M48" s="19" t="s">
        <v>506</v>
      </c>
      <c r="N48" s="19" t="s">
        <v>507</v>
      </c>
      <c r="O48" s="19" t="s">
        <v>224</v>
      </c>
      <c r="P48" s="19"/>
      <c r="Q48" s="24" t="s">
        <v>232</v>
      </c>
      <c r="R48" s="24" t="s">
        <v>231</v>
      </c>
      <c r="S48" s="43" t="s">
        <v>231</v>
      </c>
      <c r="T48" s="43" t="s">
        <v>231</v>
      </c>
      <c r="U48" s="43" t="s">
        <v>238</v>
      </c>
      <c r="V48" s="24" t="s">
        <v>237</v>
      </c>
      <c r="W48" s="251">
        <v>325.7</v>
      </c>
      <c r="X48" s="163">
        <v>1</v>
      </c>
      <c r="Y48" s="164" t="s">
        <v>192</v>
      </c>
      <c r="Z48" s="164" t="s">
        <v>192</v>
      </c>
    </row>
    <row r="49" spans="1:26" s="11" customFormat="1" ht="41.25" customHeight="1">
      <c r="A49" s="33" t="s">
        <v>151</v>
      </c>
      <c r="B49" s="1" t="s">
        <v>501</v>
      </c>
      <c r="C49" s="1" t="s">
        <v>492</v>
      </c>
      <c r="D49" s="60" t="s">
        <v>191</v>
      </c>
      <c r="E49" s="60"/>
      <c r="F49" s="33" t="s">
        <v>192</v>
      </c>
      <c r="G49" s="1">
        <v>1998</v>
      </c>
      <c r="H49" s="205">
        <v>5687.73</v>
      </c>
      <c r="I49" s="205"/>
      <c r="J49" s="50" t="s">
        <v>493</v>
      </c>
      <c r="K49" s="19" t="s">
        <v>500</v>
      </c>
      <c r="L49" s="33" t="s">
        <v>151</v>
      </c>
      <c r="M49" s="19" t="s">
        <v>506</v>
      </c>
      <c r="N49" s="19" t="s">
        <v>507</v>
      </c>
      <c r="O49" s="19" t="s">
        <v>224</v>
      </c>
      <c r="P49" s="19"/>
      <c r="Q49" s="24" t="s">
        <v>515</v>
      </c>
      <c r="R49" s="24" t="s">
        <v>515</v>
      </c>
      <c r="S49" s="43" t="s">
        <v>231</v>
      </c>
      <c r="T49" s="43" t="s">
        <v>231</v>
      </c>
      <c r="U49" s="43" t="s">
        <v>238</v>
      </c>
      <c r="V49" s="24" t="s">
        <v>513</v>
      </c>
      <c r="W49" s="251">
        <v>97</v>
      </c>
      <c r="X49" s="163">
        <v>1</v>
      </c>
      <c r="Y49" s="164" t="s">
        <v>192</v>
      </c>
      <c r="Z49" s="164" t="s">
        <v>192</v>
      </c>
    </row>
    <row r="50" spans="1:26" s="11" customFormat="1" ht="41.25" customHeight="1">
      <c r="A50" s="33" t="s">
        <v>152</v>
      </c>
      <c r="B50" s="1" t="s">
        <v>502</v>
      </c>
      <c r="C50" s="1" t="s">
        <v>503</v>
      </c>
      <c r="D50" s="60" t="s">
        <v>191</v>
      </c>
      <c r="E50" s="60"/>
      <c r="F50" s="33" t="s">
        <v>192</v>
      </c>
      <c r="G50" s="1">
        <v>1992</v>
      </c>
      <c r="H50" s="205">
        <v>8501.5</v>
      </c>
      <c r="I50" s="205"/>
      <c r="J50" s="50" t="s">
        <v>493</v>
      </c>
      <c r="K50" s="19" t="s">
        <v>500</v>
      </c>
      <c r="L50" s="33" t="s">
        <v>152</v>
      </c>
      <c r="M50" s="19" t="s">
        <v>510</v>
      </c>
      <c r="N50" s="19" t="s">
        <v>143</v>
      </c>
      <c r="O50" s="19" t="s">
        <v>511</v>
      </c>
      <c r="P50" s="19"/>
      <c r="Q50" s="24" t="s">
        <v>238</v>
      </c>
      <c r="R50" s="24" t="s">
        <v>238</v>
      </c>
      <c r="S50" s="24" t="s">
        <v>238</v>
      </c>
      <c r="T50" s="24" t="s">
        <v>238</v>
      </c>
      <c r="U50" s="43" t="s">
        <v>238</v>
      </c>
      <c r="V50" s="43" t="s">
        <v>238</v>
      </c>
      <c r="W50" s="248" t="s">
        <v>143</v>
      </c>
      <c r="X50" s="43" t="s">
        <v>143</v>
      </c>
      <c r="Y50" s="43" t="s">
        <v>143</v>
      </c>
      <c r="Z50" s="43" t="s">
        <v>143</v>
      </c>
    </row>
    <row r="51" spans="1:26" s="11" customFormat="1" ht="41.25" customHeight="1">
      <c r="A51" s="33" t="s">
        <v>153</v>
      </c>
      <c r="B51" s="1" t="s">
        <v>504</v>
      </c>
      <c r="C51" s="1" t="s">
        <v>503</v>
      </c>
      <c r="D51" s="60" t="s">
        <v>191</v>
      </c>
      <c r="E51" s="60"/>
      <c r="F51" s="33" t="s">
        <v>192</v>
      </c>
      <c r="G51" s="1">
        <v>1984</v>
      </c>
      <c r="H51" s="205">
        <v>9258.05</v>
      </c>
      <c r="I51" s="205"/>
      <c r="J51" s="50" t="s">
        <v>493</v>
      </c>
      <c r="K51" s="19" t="s">
        <v>494</v>
      </c>
      <c r="L51" s="33" t="s">
        <v>153</v>
      </c>
      <c r="M51" s="19" t="s">
        <v>510</v>
      </c>
      <c r="N51" s="19" t="s">
        <v>143</v>
      </c>
      <c r="O51" s="19" t="s">
        <v>511</v>
      </c>
      <c r="P51" s="19"/>
      <c r="Q51" s="24" t="s">
        <v>238</v>
      </c>
      <c r="R51" s="24" t="s">
        <v>238</v>
      </c>
      <c r="S51" s="24" t="s">
        <v>238</v>
      </c>
      <c r="T51" s="24" t="s">
        <v>238</v>
      </c>
      <c r="U51" s="43" t="s">
        <v>238</v>
      </c>
      <c r="V51" s="43" t="s">
        <v>238</v>
      </c>
      <c r="W51" s="248" t="s">
        <v>143</v>
      </c>
      <c r="X51" s="43" t="s">
        <v>143</v>
      </c>
      <c r="Y51" s="43" t="s">
        <v>143</v>
      </c>
      <c r="Z51" s="43" t="s">
        <v>143</v>
      </c>
    </row>
    <row r="52" spans="1:26" s="11" customFormat="1" ht="41.25" customHeight="1" thickBot="1">
      <c r="A52" s="33" t="s">
        <v>154</v>
      </c>
      <c r="B52" s="44" t="s">
        <v>505</v>
      </c>
      <c r="C52" s="44" t="s">
        <v>503</v>
      </c>
      <c r="D52" s="60" t="s">
        <v>191</v>
      </c>
      <c r="E52" s="60"/>
      <c r="F52" s="33" t="s">
        <v>192</v>
      </c>
      <c r="G52" s="44">
        <v>2007</v>
      </c>
      <c r="H52" s="206">
        <v>15000</v>
      </c>
      <c r="I52" s="206"/>
      <c r="J52" s="126" t="s">
        <v>493</v>
      </c>
      <c r="K52" s="124" t="s">
        <v>494</v>
      </c>
      <c r="L52" s="33" t="s">
        <v>154</v>
      </c>
      <c r="M52" s="124" t="s">
        <v>510</v>
      </c>
      <c r="N52" s="124" t="s">
        <v>143</v>
      </c>
      <c r="O52" s="124" t="s">
        <v>511</v>
      </c>
      <c r="P52" s="124"/>
      <c r="Q52" s="45" t="s">
        <v>238</v>
      </c>
      <c r="R52" s="45" t="s">
        <v>238</v>
      </c>
      <c r="S52" s="45" t="s">
        <v>238</v>
      </c>
      <c r="T52" s="45" t="s">
        <v>238</v>
      </c>
      <c r="U52" s="48" t="s">
        <v>238</v>
      </c>
      <c r="V52" s="48" t="s">
        <v>238</v>
      </c>
      <c r="W52" s="252" t="s">
        <v>143</v>
      </c>
      <c r="X52" s="48" t="s">
        <v>143</v>
      </c>
      <c r="Y52" s="48" t="s">
        <v>143</v>
      </c>
      <c r="Z52" s="48" t="s">
        <v>143</v>
      </c>
    </row>
    <row r="53" spans="1:26" s="11" customFormat="1" ht="13.5" thickBot="1">
      <c r="A53" s="165"/>
      <c r="B53" s="412" t="s">
        <v>0</v>
      </c>
      <c r="C53" s="412"/>
      <c r="D53" s="153"/>
      <c r="E53" s="153"/>
      <c r="F53" s="166"/>
      <c r="G53" s="158"/>
      <c r="H53" s="207">
        <f>SUM(H42:H52)</f>
        <v>203724.7</v>
      </c>
      <c r="I53" s="207">
        <f>SUM(I42:I52)</f>
        <v>5945000</v>
      </c>
      <c r="J53" s="157"/>
      <c r="K53" s="158"/>
      <c r="L53" s="156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246"/>
      <c r="X53" s="158"/>
      <c r="Y53" s="158"/>
      <c r="Z53" s="159"/>
    </row>
    <row r="54" spans="1:26" s="8" customFormat="1" ht="12.75" customHeight="1" thickBot="1">
      <c r="A54" s="413" t="s">
        <v>116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3" t="s">
        <v>116</v>
      </c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247"/>
      <c r="X54" s="230"/>
      <c r="Y54" s="230"/>
      <c r="Z54" s="231"/>
    </row>
    <row r="55" spans="1:26" s="35" customFormat="1" ht="89.25">
      <c r="A55" s="328" t="s">
        <v>144</v>
      </c>
      <c r="B55" s="329" t="s">
        <v>621</v>
      </c>
      <c r="C55" s="330" t="s">
        <v>185</v>
      </c>
      <c r="D55" s="331" t="s">
        <v>191</v>
      </c>
      <c r="E55" s="331" t="s">
        <v>192</v>
      </c>
      <c r="F55" s="329" t="s">
        <v>192</v>
      </c>
      <c r="G55" s="332">
        <v>1976</v>
      </c>
      <c r="H55" s="333">
        <v>575112.69</v>
      </c>
      <c r="I55" s="385"/>
      <c r="J55" s="334" t="s">
        <v>622</v>
      </c>
      <c r="K55" s="335" t="s">
        <v>623</v>
      </c>
      <c r="L55" s="278" t="s">
        <v>144</v>
      </c>
      <c r="M55" s="336" t="s">
        <v>628</v>
      </c>
      <c r="N55" s="336" t="s">
        <v>629</v>
      </c>
      <c r="O55" s="336" t="s">
        <v>630</v>
      </c>
      <c r="P55" s="336" t="s">
        <v>444</v>
      </c>
      <c r="Q55" s="336" t="s">
        <v>513</v>
      </c>
      <c r="R55" s="336" t="s">
        <v>231</v>
      </c>
      <c r="S55" s="336" t="s">
        <v>513</v>
      </c>
      <c r="T55" s="336" t="s">
        <v>513</v>
      </c>
      <c r="U55" s="336" t="s">
        <v>238</v>
      </c>
      <c r="V55" s="336" t="s">
        <v>513</v>
      </c>
      <c r="W55" s="337">
        <v>816.73</v>
      </c>
      <c r="X55" s="336">
        <v>3</v>
      </c>
      <c r="Y55" s="336" t="s">
        <v>191</v>
      </c>
      <c r="Z55" s="338" t="s">
        <v>192</v>
      </c>
    </row>
    <row r="56" spans="1:26" s="35" customFormat="1" ht="57.75" customHeight="1" thickBot="1">
      <c r="A56" s="339" t="s">
        <v>145</v>
      </c>
      <c r="B56" s="273" t="s">
        <v>624</v>
      </c>
      <c r="C56" s="272" t="s">
        <v>625</v>
      </c>
      <c r="D56" s="340" t="s">
        <v>191</v>
      </c>
      <c r="E56" s="340" t="s">
        <v>192</v>
      </c>
      <c r="F56" s="273" t="s">
        <v>192</v>
      </c>
      <c r="G56" s="274" t="s">
        <v>626</v>
      </c>
      <c r="H56" s="275"/>
      <c r="I56" s="386">
        <v>42000</v>
      </c>
      <c r="J56" s="276" t="s">
        <v>627</v>
      </c>
      <c r="K56" s="277" t="s">
        <v>623</v>
      </c>
      <c r="L56" s="341" t="s">
        <v>145</v>
      </c>
      <c r="M56" s="194" t="s">
        <v>631</v>
      </c>
      <c r="N56" s="194" t="s">
        <v>632</v>
      </c>
      <c r="O56" s="194" t="s">
        <v>633</v>
      </c>
      <c r="P56" s="194" t="s">
        <v>444</v>
      </c>
      <c r="Q56" s="194" t="s">
        <v>231</v>
      </c>
      <c r="R56" s="194" t="s">
        <v>231</v>
      </c>
      <c r="S56" s="194" t="s">
        <v>238</v>
      </c>
      <c r="T56" s="194" t="s">
        <v>231</v>
      </c>
      <c r="U56" s="194" t="s">
        <v>238</v>
      </c>
      <c r="V56" s="194" t="s">
        <v>231</v>
      </c>
      <c r="W56" s="342">
        <v>15</v>
      </c>
      <c r="X56" s="194">
        <v>1</v>
      </c>
      <c r="Y56" s="194" t="s">
        <v>192</v>
      </c>
      <c r="Z56" s="343" t="s">
        <v>192</v>
      </c>
    </row>
    <row r="57" spans="1:26" s="11" customFormat="1" ht="14.25" customHeight="1" thickBot="1">
      <c r="A57" s="437" t="s">
        <v>0</v>
      </c>
      <c r="B57" s="438"/>
      <c r="C57" s="438"/>
      <c r="D57" s="319"/>
      <c r="E57" s="319"/>
      <c r="F57" s="320"/>
      <c r="G57" s="321"/>
      <c r="H57" s="322">
        <f>SUM(H55:H56)</f>
        <v>575112.69</v>
      </c>
      <c r="I57" s="322">
        <f>SUM(I55:I56)</f>
        <v>42000</v>
      </c>
      <c r="J57" s="323"/>
      <c r="K57" s="324"/>
      <c r="L57" s="325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6"/>
      <c r="X57" s="324"/>
      <c r="Y57" s="324"/>
      <c r="Z57" s="327"/>
    </row>
    <row r="58" spans="1:26" s="11" customFormat="1" ht="15" customHeight="1" thickBot="1">
      <c r="A58" s="413" t="s">
        <v>117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3" t="s">
        <v>117</v>
      </c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247"/>
      <c r="X58" s="230"/>
      <c r="Y58" s="230"/>
      <c r="Z58" s="231"/>
    </row>
    <row r="59" spans="1:26" s="8" customFormat="1" ht="41.25" customHeight="1" thickBot="1">
      <c r="A59" s="46" t="s">
        <v>144</v>
      </c>
      <c r="B59" s="279" t="s">
        <v>665</v>
      </c>
      <c r="C59" s="279" t="s">
        <v>666</v>
      </c>
      <c r="D59" s="280" t="s">
        <v>191</v>
      </c>
      <c r="E59" s="280" t="s">
        <v>192</v>
      </c>
      <c r="F59" s="280" t="s">
        <v>192</v>
      </c>
      <c r="G59" s="281" t="s">
        <v>195</v>
      </c>
      <c r="H59" s="208"/>
      <c r="I59" s="208">
        <v>725000</v>
      </c>
      <c r="J59" s="167" t="s">
        <v>667</v>
      </c>
      <c r="K59" s="168" t="s">
        <v>668</v>
      </c>
      <c r="L59" s="112" t="s">
        <v>144</v>
      </c>
      <c r="M59" s="168" t="s">
        <v>211</v>
      </c>
      <c r="N59" s="168" t="s">
        <v>669</v>
      </c>
      <c r="O59" s="168" t="s">
        <v>670</v>
      </c>
      <c r="P59" s="168"/>
      <c r="Q59" s="168" t="s">
        <v>231</v>
      </c>
      <c r="R59" s="168" t="s">
        <v>232</v>
      </c>
      <c r="S59" s="168" t="s">
        <v>231</v>
      </c>
      <c r="T59" s="168" t="s">
        <v>231</v>
      </c>
      <c r="U59" s="168" t="s">
        <v>220</v>
      </c>
      <c r="V59" s="168" t="s">
        <v>231</v>
      </c>
      <c r="W59" s="253">
        <v>199.98</v>
      </c>
      <c r="X59" s="168">
        <v>3</v>
      </c>
      <c r="Y59" s="168" t="s">
        <v>191</v>
      </c>
      <c r="Z59" s="168" t="s">
        <v>192</v>
      </c>
    </row>
    <row r="60" spans="1:26" s="11" customFormat="1" ht="18" customHeight="1" thickBot="1">
      <c r="A60" s="422" t="s">
        <v>0</v>
      </c>
      <c r="B60" s="412"/>
      <c r="C60" s="412"/>
      <c r="D60" s="153"/>
      <c r="E60" s="153"/>
      <c r="F60" s="154"/>
      <c r="G60" s="155"/>
      <c r="H60" s="207">
        <f>SUM(H59)</f>
        <v>0</v>
      </c>
      <c r="I60" s="207">
        <f>SUM(I59)</f>
        <v>725000</v>
      </c>
      <c r="J60" s="157"/>
      <c r="K60" s="158"/>
      <c r="L60" s="156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246"/>
      <c r="X60" s="158"/>
      <c r="Y60" s="158"/>
      <c r="Z60" s="159"/>
    </row>
    <row r="61" spans="1:26" s="11" customFormat="1" ht="14.25" customHeight="1" thickBot="1">
      <c r="A61" s="428" t="s">
        <v>118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8" t="s">
        <v>118</v>
      </c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254"/>
      <c r="X61" s="232"/>
      <c r="Y61" s="232"/>
      <c r="Z61" s="233"/>
    </row>
    <row r="62" spans="1:26" s="8" customFormat="1" ht="84" customHeight="1" thickBot="1">
      <c r="A62" s="46" t="s">
        <v>144</v>
      </c>
      <c r="B62" s="279" t="s">
        <v>703</v>
      </c>
      <c r="C62" s="293" t="s">
        <v>704</v>
      </c>
      <c r="D62" s="280" t="s">
        <v>191</v>
      </c>
      <c r="E62" s="280" t="s">
        <v>192</v>
      </c>
      <c r="F62" s="280" t="s">
        <v>191</v>
      </c>
      <c r="G62" s="293">
        <v>1900</v>
      </c>
      <c r="H62" s="294"/>
      <c r="I62" s="208">
        <v>654000</v>
      </c>
      <c r="J62" s="167" t="s">
        <v>705</v>
      </c>
      <c r="K62" s="279" t="s">
        <v>706</v>
      </c>
      <c r="L62" s="112" t="s">
        <v>144</v>
      </c>
      <c r="M62" s="279" t="s">
        <v>315</v>
      </c>
      <c r="N62" s="279" t="s">
        <v>707</v>
      </c>
      <c r="O62" s="279" t="s">
        <v>708</v>
      </c>
      <c r="P62" s="279" t="s">
        <v>709</v>
      </c>
      <c r="Q62" s="279" t="s">
        <v>231</v>
      </c>
      <c r="R62" s="279" t="s">
        <v>231</v>
      </c>
      <c r="S62" s="279" t="s">
        <v>710</v>
      </c>
      <c r="T62" s="279" t="s">
        <v>233</v>
      </c>
      <c r="U62" s="279" t="s">
        <v>238</v>
      </c>
      <c r="V62" s="279" t="s">
        <v>711</v>
      </c>
      <c r="W62" s="279">
        <v>180.31</v>
      </c>
      <c r="X62" s="279" t="s">
        <v>712</v>
      </c>
      <c r="Y62" s="279" t="s">
        <v>191</v>
      </c>
      <c r="Z62" s="279" t="s">
        <v>192</v>
      </c>
    </row>
    <row r="63" spans="1:26" s="11" customFormat="1" ht="13.5" thickBot="1">
      <c r="A63" s="426" t="s">
        <v>0</v>
      </c>
      <c r="B63" s="427"/>
      <c r="C63" s="427"/>
      <c r="D63" s="169"/>
      <c r="E63" s="169"/>
      <c r="F63" s="170"/>
      <c r="G63" s="171"/>
      <c r="H63" s="207">
        <f>SUM(H62:H62)</f>
        <v>0</v>
      </c>
      <c r="I63" s="207">
        <f>SUM(I62)</f>
        <v>654000</v>
      </c>
      <c r="J63" s="157"/>
      <c r="K63" s="158"/>
      <c r="L63" s="156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246"/>
      <c r="X63" s="158"/>
      <c r="Y63" s="158"/>
      <c r="Z63" s="159"/>
    </row>
    <row r="64" spans="1:26" s="11" customFormat="1" ht="12.75" customHeight="1" thickBot="1">
      <c r="A64" s="413" t="s">
        <v>119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3" t="s">
        <v>119</v>
      </c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255"/>
      <c r="X64" s="234"/>
      <c r="Y64" s="234"/>
      <c r="Z64" s="235"/>
    </row>
    <row r="65" spans="1:26" s="8" customFormat="1" ht="43.5" customHeight="1">
      <c r="A65" s="33" t="s">
        <v>144</v>
      </c>
      <c r="B65" s="33" t="s">
        <v>719</v>
      </c>
      <c r="C65" s="33" t="s">
        <v>720</v>
      </c>
      <c r="D65" s="60" t="s">
        <v>191</v>
      </c>
      <c r="E65" s="60"/>
      <c r="F65" s="60" t="s">
        <v>192</v>
      </c>
      <c r="G65" s="33">
        <v>1975</v>
      </c>
      <c r="H65" s="291"/>
      <c r="I65" s="204">
        <v>1019000</v>
      </c>
      <c r="J65" s="122" t="s">
        <v>721</v>
      </c>
      <c r="K65" s="123" t="s">
        <v>722</v>
      </c>
      <c r="L65" s="172" t="s">
        <v>144</v>
      </c>
      <c r="M65" s="123" t="s">
        <v>730</v>
      </c>
      <c r="N65" s="123" t="s">
        <v>731</v>
      </c>
      <c r="O65" s="123" t="s">
        <v>732</v>
      </c>
      <c r="P65" s="123"/>
      <c r="Q65" s="33" t="s">
        <v>733</v>
      </c>
      <c r="R65" s="33" t="s">
        <v>233</v>
      </c>
      <c r="S65" s="33" t="s">
        <v>235</v>
      </c>
      <c r="T65" s="33" t="s">
        <v>733</v>
      </c>
      <c r="U65" s="33" t="s">
        <v>220</v>
      </c>
      <c r="V65" s="33" t="s">
        <v>235</v>
      </c>
      <c r="W65" s="256">
        <v>419.1</v>
      </c>
      <c r="X65" s="123">
        <v>1</v>
      </c>
      <c r="Y65" s="123" t="s">
        <v>192</v>
      </c>
      <c r="Z65" s="123" t="s">
        <v>192</v>
      </c>
    </row>
    <row r="66" spans="1:26" s="8" customFormat="1" ht="31.5" customHeight="1">
      <c r="A66" s="33" t="s">
        <v>145</v>
      </c>
      <c r="B66" s="44" t="s">
        <v>723</v>
      </c>
      <c r="C66" s="44" t="s">
        <v>724</v>
      </c>
      <c r="D66" s="60" t="s">
        <v>191</v>
      </c>
      <c r="E66" s="60"/>
      <c r="F66" s="60" t="s">
        <v>192</v>
      </c>
      <c r="G66" s="44">
        <v>1975</v>
      </c>
      <c r="H66" s="295"/>
      <c r="I66" s="205">
        <v>132000</v>
      </c>
      <c r="J66" s="50" t="s">
        <v>725</v>
      </c>
      <c r="K66" s="19" t="s">
        <v>722</v>
      </c>
      <c r="L66" s="172" t="s">
        <v>145</v>
      </c>
      <c r="M66" s="19" t="s">
        <v>730</v>
      </c>
      <c r="N66" s="19" t="s">
        <v>731</v>
      </c>
      <c r="O66" s="19" t="s">
        <v>732</v>
      </c>
      <c r="P66" s="19"/>
      <c r="Q66" s="1" t="s">
        <v>733</v>
      </c>
      <c r="R66" s="1" t="s">
        <v>233</v>
      </c>
      <c r="S66" s="1" t="s">
        <v>238</v>
      </c>
      <c r="T66" s="1" t="s">
        <v>235</v>
      </c>
      <c r="U66" s="1" t="s">
        <v>220</v>
      </c>
      <c r="V66" s="1" t="s">
        <v>238</v>
      </c>
      <c r="W66" s="257">
        <v>47.41</v>
      </c>
      <c r="X66" s="19">
        <v>1</v>
      </c>
      <c r="Y66" s="19" t="s">
        <v>192</v>
      </c>
      <c r="Z66" s="19" t="s">
        <v>192</v>
      </c>
    </row>
    <row r="67" spans="1:26" s="8" customFormat="1" ht="31.5" customHeight="1">
      <c r="A67" s="33" t="s">
        <v>146</v>
      </c>
      <c r="B67" s="44" t="s">
        <v>726</v>
      </c>
      <c r="C67" s="44"/>
      <c r="D67" s="60" t="s">
        <v>191</v>
      </c>
      <c r="E67" s="60"/>
      <c r="F67" s="60" t="s">
        <v>192</v>
      </c>
      <c r="G67" s="44">
        <v>2017</v>
      </c>
      <c r="H67" s="295">
        <v>9963</v>
      </c>
      <c r="I67" s="206"/>
      <c r="J67" s="126" t="s">
        <v>727</v>
      </c>
      <c r="K67" s="124" t="s">
        <v>722</v>
      </c>
      <c r="L67" s="172" t="s">
        <v>146</v>
      </c>
      <c r="M67" s="124"/>
      <c r="N67" s="124"/>
      <c r="O67" s="124"/>
      <c r="P67" s="124"/>
      <c r="Q67" s="44"/>
      <c r="R67" s="44"/>
      <c r="S67" s="44"/>
      <c r="T67" s="44"/>
      <c r="U67" s="44"/>
      <c r="V67" s="44"/>
      <c r="W67" s="289"/>
      <c r="X67" s="124"/>
      <c r="Y67" s="124"/>
      <c r="Z67" s="124"/>
    </row>
    <row r="68" spans="1:26" s="8" customFormat="1" ht="31.5" customHeight="1" thickBot="1">
      <c r="A68" s="33" t="s">
        <v>147</v>
      </c>
      <c r="B68" s="44" t="s">
        <v>728</v>
      </c>
      <c r="C68" s="44"/>
      <c r="D68" s="60" t="s">
        <v>191</v>
      </c>
      <c r="E68" s="60"/>
      <c r="F68" s="60" t="s">
        <v>192</v>
      </c>
      <c r="G68" s="44">
        <v>2016</v>
      </c>
      <c r="H68" s="209">
        <v>1862107.89</v>
      </c>
      <c r="I68" s="209"/>
      <c r="J68" s="126"/>
      <c r="K68" s="124" t="s">
        <v>729</v>
      </c>
      <c r="L68" s="172" t="s">
        <v>147</v>
      </c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258"/>
      <c r="X68" s="173"/>
      <c r="Y68" s="173"/>
      <c r="Z68" s="173"/>
    </row>
    <row r="69" spans="1:26" s="11" customFormat="1" ht="13.5" thickBot="1">
      <c r="A69" s="165"/>
      <c r="B69" s="412" t="s">
        <v>0</v>
      </c>
      <c r="C69" s="412"/>
      <c r="D69" s="153"/>
      <c r="E69" s="153"/>
      <c r="F69" s="154"/>
      <c r="G69" s="155"/>
      <c r="H69" s="207">
        <f>SUM(H65:H68)</f>
        <v>1872070.89</v>
      </c>
      <c r="I69" s="207">
        <f>SUM(I65:I68)</f>
        <v>1151000</v>
      </c>
      <c r="J69" s="157"/>
      <c r="K69" s="158"/>
      <c r="L69" s="156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246"/>
      <c r="X69" s="158"/>
      <c r="Y69" s="158"/>
      <c r="Z69" s="159"/>
    </row>
    <row r="70" spans="1:23" s="11" customFormat="1" ht="13.5" thickBot="1">
      <c r="A70" s="8"/>
      <c r="B70" s="174"/>
      <c r="F70" s="408" t="s">
        <v>68</v>
      </c>
      <c r="G70" s="409"/>
      <c r="H70" s="210">
        <f>SUM(H69,H63,H60,H57,H53,H40,H31,H24)</f>
        <v>3708629.66</v>
      </c>
      <c r="I70" s="211">
        <f>SUM(I69,I63,I60,I57,I53,I40,I31,I24)</f>
        <v>56396000</v>
      </c>
      <c r="J70" s="240"/>
      <c r="L70" s="4"/>
      <c r="W70" s="259"/>
    </row>
    <row r="71" spans="1:23" s="5" customFormat="1" ht="12.75">
      <c r="A71" s="8"/>
      <c r="B71" s="8"/>
      <c r="C71" s="10"/>
      <c r="D71" s="17"/>
      <c r="E71" s="17"/>
      <c r="F71" s="18"/>
      <c r="G71" s="8"/>
      <c r="H71" s="203"/>
      <c r="I71" s="203"/>
      <c r="J71" s="150"/>
      <c r="K71" s="11"/>
      <c r="L71" s="4"/>
      <c r="M71" s="11"/>
      <c r="N71" s="11"/>
      <c r="O71" s="11"/>
      <c r="P71" s="11"/>
      <c r="Q71" s="11"/>
      <c r="R71" s="11"/>
      <c r="W71" s="260"/>
    </row>
    <row r="72" spans="1:23" s="5" customFormat="1" ht="12.75">
      <c r="A72" s="8"/>
      <c r="B72" s="8"/>
      <c r="C72" s="10"/>
      <c r="D72" s="17"/>
      <c r="E72" s="17"/>
      <c r="F72" s="18"/>
      <c r="G72" s="8"/>
      <c r="H72" s="203"/>
      <c r="I72" s="203"/>
      <c r="J72" s="49"/>
      <c r="K72" s="11"/>
      <c r="L72" s="4"/>
      <c r="M72" s="11"/>
      <c r="N72" s="11"/>
      <c r="O72" s="11"/>
      <c r="P72" s="11"/>
      <c r="Q72" s="11"/>
      <c r="R72" s="11"/>
      <c r="W72" s="260"/>
    </row>
    <row r="73" spans="1:23" s="5" customFormat="1" ht="12.75">
      <c r="A73" s="8"/>
      <c r="B73" s="8"/>
      <c r="C73" s="10"/>
      <c r="D73" s="17"/>
      <c r="E73" s="17"/>
      <c r="F73" s="18"/>
      <c r="G73" s="8"/>
      <c r="H73" s="203"/>
      <c r="I73" s="203"/>
      <c r="J73" s="49"/>
      <c r="K73" s="11"/>
      <c r="L73" s="4"/>
      <c r="M73" s="11"/>
      <c r="N73" s="11"/>
      <c r="O73" s="11"/>
      <c r="P73" s="11"/>
      <c r="Q73" s="11"/>
      <c r="R73" s="11"/>
      <c r="W73" s="260"/>
    </row>
    <row r="75" ht="21.75" customHeight="1"/>
  </sheetData>
  <sheetProtection/>
  <mergeCells count="44">
    <mergeCell ref="L25:V25"/>
    <mergeCell ref="L32:V32"/>
    <mergeCell ref="H3:H4"/>
    <mergeCell ref="A54:K54"/>
    <mergeCell ref="G3:G4"/>
    <mergeCell ref="X3:X4"/>
    <mergeCell ref="Y3:Y4"/>
    <mergeCell ref="E3:E4"/>
    <mergeCell ref="I3:I4"/>
    <mergeCell ref="A24:C24"/>
    <mergeCell ref="Z3:Z4"/>
    <mergeCell ref="A3:A4"/>
    <mergeCell ref="B3:B4"/>
    <mergeCell ref="L3:L4"/>
    <mergeCell ref="A61:K61"/>
    <mergeCell ref="A31:C31"/>
    <mergeCell ref="L61:V61"/>
    <mergeCell ref="L54:V54"/>
    <mergeCell ref="A5:K5"/>
    <mergeCell ref="B53:C53"/>
    <mergeCell ref="L5:Z5"/>
    <mergeCell ref="L41:V41"/>
    <mergeCell ref="A57:C57"/>
    <mergeCell ref="A40:C40"/>
    <mergeCell ref="L58:V58"/>
    <mergeCell ref="C3:C4"/>
    <mergeCell ref="F3:F4"/>
    <mergeCell ref="D3:D4"/>
    <mergeCell ref="P3:P4"/>
    <mergeCell ref="L64:V64"/>
    <mergeCell ref="A25:K25"/>
    <mergeCell ref="A63:C63"/>
    <mergeCell ref="A60:C60"/>
    <mergeCell ref="A58:K58"/>
    <mergeCell ref="F70:G70"/>
    <mergeCell ref="W3:W4"/>
    <mergeCell ref="B69:C69"/>
    <mergeCell ref="A64:K64"/>
    <mergeCell ref="A32:K32"/>
    <mergeCell ref="A41:K41"/>
    <mergeCell ref="J3:J4"/>
    <mergeCell ref="K3:K4"/>
    <mergeCell ref="M3:O3"/>
    <mergeCell ref="Q3:V3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64" r:id="rId1"/>
  <headerFooter alignWithMargins="0">
    <oddFooter>&amp;CStrona &amp;P z &amp;N</oddFooter>
  </headerFooter>
  <rowBreaks count="1" manualBreakCount="1">
    <brk id="38" max="25" man="1"/>
  </rowBreaks>
  <colBreaks count="1" manualBreakCount="1">
    <brk id="11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0"/>
  <sheetViews>
    <sheetView view="pageBreakPreview" zoomScaleNormal="110" zoomScaleSheetLayoutView="100" zoomScalePageLayoutView="0" workbookViewId="0" topLeftCell="A1">
      <selection activeCell="B440" sqref="B440"/>
    </sheetView>
  </sheetViews>
  <sheetFormatPr defaultColWidth="9.140625" defaultRowHeight="12.75"/>
  <cols>
    <col min="1" max="1" width="5.57421875" style="25" customWidth="1"/>
    <col min="2" max="2" width="47.57421875" style="29" customWidth="1"/>
    <col min="3" max="3" width="15.421875" style="36" customWidth="1"/>
    <col min="4" max="4" width="18.421875" style="345" customWidth="1"/>
    <col min="5" max="5" width="12.140625" style="0" bestFit="1" customWidth="1"/>
    <col min="6" max="6" width="11.140625" style="0" customWidth="1"/>
  </cols>
  <sheetData>
    <row r="1" spans="1:4" ht="12.75">
      <c r="A1" s="37" t="s">
        <v>878</v>
      </c>
      <c r="D1" s="344"/>
    </row>
    <row r="2" ht="13.5" thickBot="1"/>
    <row r="3" spans="1:4" ht="13.5" thickBot="1">
      <c r="A3" s="445" t="s">
        <v>124</v>
      </c>
      <c r="B3" s="446"/>
      <c r="C3" s="446"/>
      <c r="D3" s="447"/>
    </row>
    <row r="4" spans="1:4" ht="24.75" thickBot="1">
      <c r="A4" s="75" t="s">
        <v>19</v>
      </c>
      <c r="B4" s="75" t="s">
        <v>27</v>
      </c>
      <c r="C4" s="75" t="s">
        <v>28</v>
      </c>
      <c r="D4" s="316" t="s">
        <v>29</v>
      </c>
    </row>
    <row r="5" spans="1:4" ht="12.75" customHeight="1" thickBot="1">
      <c r="A5" s="449" t="s">
        <v>112</v>
      </c>
      <c r="B5" s="450"/>
      <c r="C5" s="450"/>
      <c r="D5" s="451"/>
    </row>
    <row r="6" spans="1:4" s="11" customFormat="1" ht="12.75">
      <c r="A6" s="144" t="s">
        <v>144</v>
      </c>
      <c r="B6" s="145" t="s">
        <v>271</v>
      </c>
      <c r="C6" s="34">
        <v>2016</v>
      </c>
      <c r="D6" s="346">
        <v>3490</v>
      </c>
    </row>
    <row r="7" spans="1:4" s="11" customFormat="1" ht="12.75">
      <c r="A7" s="144" t="s">
        <v>145</v>
      </c>
      <c r="B7" s="52" t="s">
        <v>270</v>
      </c>
      <c r="C7" s="27">
        <v>2016</v>
      </c>
      <c r="D7" s="347">
        <v>3825.3</v>
      </c>
    </row>
    <row r="8" spans="1:4" s="11" customFormat="1" ht="12" customHeight="1">
      <c r="A8" s="144" t="s">
        <v>146</v>
      </c>
      <c r="B8" s="52" t="s">
        <v>270</v>
      </c>
      <c r="C8" s="27">
        <v>2016</v>
      </c>
      <c r="D8" s="347">
        <v>3825.3</v>
      </c>
    </row>
    <row r="9" spans="1:4" s="11" customFormat="1" ht="12.75">
      <c r="A9" s="144" t="s">
        <v>147</v>
      </c>
      <c r="B9" s="52" t="s">
        <v>270</v>
      </c>
      <c r="C9" s="27">
        <v>2016</v>
      </c>
      <c r="D9" s="347">
        <v>3825.3</v>
      </c>
    </row>
    <row r="10" spans="1:4" s="11" customFormat="1" ht="12.75">
      <c r="A10" s="144" t="s">
        <v>148</v>
      </c>
      <c r="B10" s="52" t="s">
        <v>270</v>
      </c>
      <c r="C10" s="27">
        <v>2016</v>
      </c>
      <c r="D10" s="347">
        <v>3825.3</v>
      </c>
    </row>
    <row r="11" spans="1:4" s="11" customFormat="1" ht="12.75">
      <c r="A11" s="144" t="s">
        <v>149</v>
      </c>
      <c r="B11" s="52" t="s">
        <v>270</v>
      </c>
      <c r="C11" s="27">
        <v>2016</v>
      </c>
      <c r="D11" s="347">
        <v>3825.3</v>
      </c>
    </row>
    <row r="12" spans="1:4" s="11" customFormat="1" ht="12.75">
      <c r="A12" s="144" t="s">
        <v>150</v>
      </c>
      <c r="B12" s="52" t="s">
        <v>270</v>
      </c>
      <c r="C12" s="27">
        <v>2016</v>
      </c>
      <c r="D12" s="347">
        <v>4329.6</v>
      </c>
    </row>
    <row r="13" spans="1:4" s="11" customFormat="1" ht="12.75">
      <c r="A13" s="144" t="s">
        <v>151</v>
      </c>
      <c r="B13" s="52" t="s">
        <v>270</v>
      </c>
      <c r="C13" s="27">
        <v>2017</v>
      </c>
      <c r="D13" s="347">
        <v>4999.95</v>
      </c>
    </row>
    <row r="14" spans="1:4" s="11" customFormat="1" ht="12.75">
      <c r="A14" s="144" t="s">
        <v>152</v>
      </c>
      <c r="B14" s="52" t="s">
        <v>270</v>
      </c>
      <c r="C14" s="27">
        <v>2017</v>
      </c>
      <c r="D14" s="347">
        <v>4999.95</v>
      </c>
    </row>
    <row r="15" spans="1:4" s="11" customFormat="1" ht="12.75">
      <c r="A15" s="144" t="s">
        <v>153</v>
      </c>
      <c r="B15" s="52" t="s">
        <v>270</v>
      </c>
      <c r="C15" s="27">
        <v>2017</v>
      </c>
      <c r="D15" s="347">
        <v>4999.95</v>
      </c>
    </row>
    <row r="16" spans="1:4" s="11" customFormat="1" ht="12.75">
      <c r="A16" s="144" t="s">
        <v>154</v>
      </c>
      <c r="B16" s="52" t="s">
        <v>270</v>
      </c>
      <c r="C16" s="27">
        <v>2017</v>
      </c>
      <c r="D16" s="347">
        <v>4999.95</v>
      </c>
    </row>
    <row r="17" spans="1:4" s="11" customFormat="1" ht="12.75">
      <c r="A17" s="144" t="s">
        <v>155</v>
      </c>
      <c r="B17" s="52" t="s">
        <v>270</v>
      </c>
      <c r="C17" s="27">
        <v>2017</v>
      </c>
      <c r="D17" s="347">
        <v>4999.95</v>
      </c>
    </row>
    <row r="18" spans="1:4" s="11" customFormat="1" ht="12.75">
      <c r="A18" s="144" t="s">
        <v>156</v>
      </c>
      <c r="B18" s="52" t="s">
        <v>270</v>
      </c>
      <c r="C18" s="27">
        <v>2017</v>
      </c>
      <c r="D18" s="347">
        <v>4999.95</v>
      </c>
    </row>
    <row r="19" spans="1:4" s="11" customFormat="1" ht="12.75">
      <c r="A19" s="144" t="s">
        <v>157</v>
      </c>
      <c r="B19" s="52" t="s">
        <v>270</v>
      </c>
      <c r="C19" s="27">
        <v>2017</v>
      </c>
      <c r="D19" s="347">
        <v>4999.95</v>
      </c>
    </row>
    <row r="20" spans="1:4" s="11" customFormat="1" ht="12.75">
      <c r="A20" s="144" t="s">
        <v>158</v>
      </c>
      <c r="B20" s="52" t="s">
        <v>270</v>
      </c>
      <c r="C20" s="27">
        <v>2017</v>
      </c>
      <c r="D20" s="347">
        <v>4999.95</v>
      </c>
    </row>
    <row r="21" spans="1:4" s="11" customFormat="1" ht="12.75">
      <c r="A21" s="144" t="s">
        <v>159</v>
      </c>
      <c r="B21" s="52" t="s">
        <v>270</v>
      </c>
      <c r="C21" s="27">
        <v>2017</v>
      </c>
      <c r="D21" s="347">
        <v>4999.95</v>
      </c>
    </row>
    <row r="22" spans="1:4" s="11" customFormat="1" ht="12.75">
      <c r="A22" s="144" t="s">
        <v>160</v>
      </c>
      <c r="B22" s="52" t="s">
        <v>272</v>
      </c>
      <c r="C22" s="27">
        <v>2017</v>
      </c>
      <c r="D22" s="347">
        <v>5990</v>
      </c>
    </row>
    <row r="23" spans="1:4" s="11" customFormat="1" ht="12.75">
      <c r="A23" s="144" t="s">
        <v>161</v>
      </c>
      <c r="B23" s="52" t="s">
        <v>272</v>
      </c>
      <c r="C23" s="27">
        <v>2017</v>
      </c>
      <c r="D23" s="347">
        <v>8900</v>
      </c>
    </row>
    <row r="24" spans="1:4" s="11" customFormat="1" ht="12.75">
      <c r="A24" s="144" t="s">
        <v>162</v>
      </c>
      <c r="B24" s="52" t="s">
        <v>273</v>
      </c>
      <c r="C24" s="27">
        <v>2017</v>
      </c>
      <c r="D24" s="347">
        <v>8917.5</v>
      </c>
    </row>
    <row r="25" spans="1:4" s="11" customFormat="1" ht="12.75">
      <c r="A25" s="144" t="s">
        <v>242</v>
      </c>
      <c r="B25" s="52" t="s">
        <v>274</v>
      </c>
      <c r="C25" s="27">
        <v>2017</v>
      </c>
      <c r="D25" s="347">
        <v>6027</v>
      </c>
    </row>
    <row r="26" spans="1:4" s="11" customFormat="1" ht="12.75">
      <c r="A26" s="144" t="s">
        <v>243</v>
      </c>
      <c r="B26" s="52" t="s">
        <v>274</v>
      </c>
      <c r="C26" s="27">
        <v>2017</v>
      </c>
      <c r="D26" s="347">
        <v>6027</v>
      </c>
    </row>
    <row r="27" spans="1:4" s="11" customFormat="1" ht="12.75">
      <c r="A27" s="144" t="s">
        <v>244</v>
      </c>
      <c r="B27" s="52" t="s">
        <v>376</v>
      </c>
      <c r="C27" s="27">
        <v>2017</v>
      </c>
      <c r="D27" s="347">
        <v>8500</v>
      </c>
    </row>
    <row r="28" spans="1:4" s="11" customFormat="1" ht="12.75">
      <c r="A28" s="144" t="s">
        <v>245</v>
      </c>
      <c r="B28" s="52" t="s">
        <v>377</v>
      </c>
      <c r="C28" s="27">
        <v>2018</v>
      </c>
      <c r="D28" s="347">
        <v>4920</v>
      </c>
    </row>
    <row r="29" spans="1:4" s="11" customFormat="1" ht="12.75">
      <c r="A29" s="144" t="s">
        <v>246</v>
      </c>
      <c r="B29" s="52" t="s">
        <v>378</v>
      </c>
      <c r="C29" s="27">
        <v>2018</v>
      </c>
      <c r="D29" s="347">
        <v>6832.65</v>
      </c>
    </row>
    <row r="30" spans="1:4" s="11" customFormat="1" ht="24">
      <c r="A30" s="144" t="s">
        <v>247</v>
      </c>
      <c r="B30" s="52" t="s">
        <v>379</v>
      </c>
      <c r="C30" s="27">
        <v>2019</v>
      </c>
      <c r="D30" s="347">
        <v>83640</v>
      </c>
    </row>
    <row r="31" spans="1:4" s="11" customFormat="1" ht="24">
      <c r="A31" s="144" t="s">
        <v>248</v>
      </c>
      <c r="B31" s="52" t="s">
        <v>380</v>
      </c>
      <c r="C31" s="27">
        <v>2019</v>
      </c>
      <c r="D31" s="347">
        <v>86100</v>
      </c>
    </row>
    <row r="32" spans="1:4" s="11" customFormat="1" ht="12.75">
      <c r="A32" s="144" t="s">
        <v>249</v>
      </c>
      <c r="B32" s="52" t="s">
        <v>381</v>
      </c>
      <c r="C32" s="27">
        <v>2019</v>
      </c>
      <c r="D32" s="347">
        <v>33210</v>
      </c>
    </row>
    <row r="33" spans="1:4" s="11" customFormat="1" ht="12.75">
      <c r="A33" s="144" t="s">
        <v>250</v>
      </c>
      <c r="B33" s="52" t="s">
        <v>382</v>
      </c>
      <c r="C33" s="27">
        <v>2019</v>
      </c>
      <c r="D33" s="347">
        <v>36900</v>
      </c>
    </row>
    <row r="34" spans="1:4" s="11" customFormat="1" ht="12.75">
      <c r="A34" s="144" t="s">
        <v>251</v>
      </c>
      <c r="B34" s="52" t="s">
        <v>383</v>
      </c>
      <c r="C34" s="27">
        <v>2019</v>
      </c>
      <c r="D34" s="347">
        <v>13531.22</v>
      </c>
    </row>
    <row r="35" spans="1:4" s="11" customFormat="1" ht="12.75">
      <c r="A35" s="144" t="s">
        <v>252</v>
      </c>
      <c r="B35" s="52" t="s">
        <v>462</v>
      </c>
      <c r="C35" s="27">
        <v>2020</v>
      </c>
      <c r="D35" s="347">
        <v>649</v>
      </c>
    </row>
    <row r="36" spans="1:4" s="11" customFormat="1" ht="12.75">
      <c r="A36" s="144" t="s">
        <v>253</v>
      </c>
      <c r="B36" s="52" t="s">
        <v>462</v>
      </c>
      <c r="C36" s="27">
        <v>2020</v>
      </c>
      <c r="D36" s="347">
        <v>649</v>
      </c>
    </row>
    <row r="37" spans="1:4" s="11" customFormat="1" ht="12.75">
      <c r="A37" s="144" t="s">
        <v>254</v>
      </c>
      <c r="B37" s="52" t="s">
        <v>462</v>
      </c>
      <c r="C37" s="27">
        <v>2020</v>
      </c>
      <c r="D37" s="347">
        <v>649</v>
      </c>
    </row>
    <row r="38" spans="1:4" s="11" customFormat="1" ht="12.75">
      <c r="A38" s="144" t="s">
        <v>255</v>
      </c>
      <c r="B38" s="52" t="s">
        <v>462</v>
      </c>
      <c r="C38" s="27">
        <v>2020</v>
      </c>
      <c r="D38" s="347">
        <v>649</v>
      </c>
    </row>
    <row r="39" spans="1:4" s="11" customFormat="1" ht="13.5" thickBot="1">
      <c r="A39" s="144" t="s">
        <v>256</v>
      </c>
      <c r="B39" s="52" t="s">
        <v>462</v>
      </c>
      <c r="C39" s="27">
        <v>2020</v>
      </c>
      <c r="D39" s="347">
        <v>649</v>
      </c>
    </row>
    <row r="40" spans="1:4" s="11" customFormat="1" ht="13.5" thickBot="1">
      <c r="A40" s="133"/>
      <c r="B40" s="134" t="s">
        <v>0</v>
      </c>
      <c r="C40" s="135"/>
      <c r="D40" s="348">
        <f>SUM(D6:D39)</f>
        <v>384686.01999999996</v>
      </c>
    </row>
    <row r="41" spans="1:4" ht="13.5" customHeight="1" thickBot="1">
      <c r="A41" s="440" t="s">
        <v>113</v>
      </c>
      <c r="B41" s="441"/>
      <c r="C41" s="441"/>
      <c r="D41" s="442"/>
    </row>
    <row r="42" spans="1:4" s="13" customFormat="1" ht="12.75">
      <c r="A42" s="76" t="s">
        <v>144</v>
      </c>
      <c r="B42" s="121" t="s">
        <v>318</v>
      </c>
      <c r="C42" s="31">
        <v>2017</v>
      </c>
      <c r="D42" s="349">
        <v>18536.64</v>
      </c>
    </row>
    <row r="43" spans="1:4" s="13" customFormat="1" ht="12.75">
      <c r="A43" s="76" t="s">
        <v>145</v>
      </c>
      <c r="B43" s="28" t="s">
        <v>270</v>
      </c>
      <c r="C43" s="26">
        <v>2017</v>
      </c>
      <c r="D43" s="350">
        <v>3734</v>
      </c>
    </row>
    <row r="44" spans="1:4" s="13" customFormat="1" ht="12.75">
      <c r="A44" s="76" t="s">
        <v>146</v>
      </c>
      <c r="B44" s="28" t="s">
        <v>317</v>
      </c>
      <c r="C44" s="26">
        <v>2018</v>
      </c>
      <c r="D44" s="350">
        <v>1400</v>
      </c>
    </row>
    <row r="45" spans="1:4" s="13" customFormat="1" ht="12.75">
      <c r="A45" s="76" t="s">
        <v>147</v>
      </c>
      <c r="B45" s="28" t="s">
        <v>476</v>
      </c>
      <c r="C45" s="26">
        <v>2019</v>
      </c>
      <c r="D45" s="350">
        <v>2520</v>
      </c>
    </row>
    <row r="46" spans="1:4" s="13" customFormat="1" ht="12.75">
      <c r="A46" s="76" t="s">
        <v>148</v>
      </c>
      <c r="B46" s="28" t="s">
        <v>477</v>
      </c>
      <c r="C46" s="26">
        <v>2019</v>
      </c>
      <c r="D46" s="350">
        <v>1511.73</v>
      </c>
    </row>
    <row r="47" spans="1:4" s="13" customFormat="1" ht="12.75">
      <c r="A47" s="76" t="s">
        <v>149</v>
      </c>
      <c r="B47" s="28" t="s">
        <v>478</v>
      </c>
      <c r="C47" s="26">
        <v>2019</v>
      </c>
      <c r="D47" s="350">
        <v>660.47</v>
      </c>
    </row>
    <row r="48" spans="1:4" s="13" customFormat="1" ht="12.75">
      <c r="A48" s="76" t="s">
        <v>150</v>
      </c>
      <c r="B48" s="28" t="s">
        <v>478</v>
      </c>
      <c r="C48" s="26">
        <v>2019</v>
      </c>
      <c r="D48" s="350">
        <v>664.52</v>
      </c>
    </row>
    <row r="49" spans="1:4" s="13" customFormat="1" ht="12.75">
      <c r="A49" s="76" t="s">
        <v>151</v>
      </c>
      <c r="B49" s="28" t="s">
        <v>478</v>
      </c>
      <c r="C49" s="26">
        <v>2019</v>
      </c>
      <c r="D49" s="350">
        <v>669</v>
      </c>
    </row>
    <row r="50" spans="1:4" s="13" customFormat="1" ht="12.75">
      <c r="A50" s="76" t="s">
        <v>152</v>
      </c>
      <c r="B50" s="28" t="s">
        <v>317</v>
      </c>
      <c r="C50" s="26">
        <v>2019</v>
      </c>
      <c r="D50" s="350">
        <v>1659</v>
      </c>
    </row>
    <row r="51" spans="1:4" s="13" customFormat="1" ht="12.75">
      <c r="A51" s="76" t="s">
        <v>153</v>
      </c>
      <c r="B51" s="28" t="s">
        <v>479</v>
      </c>
      <c r="C51" s="26">
        <v>2019</v>
      </c>
      <c r="D51" s="350">
        <v>700</v>
      </c>
    </row>
    <row r="52" spans="1:4" s="13" customFormat="1" ht="12.75">
      <c r="A52" s="76" t="s">
        <v>154</v>
      </c>
      <c r="B52" s="28" t="s">
        <v>480</v>
      </c>
      <c r="C52" s="26">
        <v>2019</v>
      </c>
      <c r="D52" s="350">
        <v>699.99</v>
      </c>
    </row>
    <row r="53" spans="1:4" s="13" customFormat="1" ht="12.75">
      <c r="A53" s="76" t="s">
        <v>155</v>
      </c>
      <c r="B53" s="28" t="s">
        <v>481</v>
      </c>
      <c r="C53" s="26">
        <v>2019</v>
      </c>
      <c r="D53" s="350">
        <v>800</v>
      </c>
    </row>
    <row r="54" spans="1:4" s="13" customFormat="1" ht="12.75">
      <c r="A54" s="76" t="s">
        <v>156</v>
      </c>
      <c r="B54" s="28" t="s">
        <v>482</v>
      </c>
      <c r="C54" s="26">
        <v>2019</v>
      </c>
      <c r="D54" s="350">
        <v>650</v>
      </c>
    </row>
    <row r="55" spans="1:4" s="13" customFormat="1" ht="24">
      <c r="A55" s="76" t="s">
        <v>157</v>
      </c>
      <c r="B55" s="28" t="s">
        <v>483</v>
      </c>
      <c r="C55" s="26">
        <v>2017</v>
      </c>
      <c r="D55" s="350">
        <v>9221.48</v>
      </c>
    </row>
    <row r="56" spans="1:4" s="13" customFormat="1" ht="24">
      <c r="A56" s="76" t="s">
        <v>158</v>
      </c>
      <c r="B56" s="28" t="s">
        <v>484</v>
      </c>
      <c r="C56" s="26">
        <v>2017</v>
      </c>
      <c r="D56" s="350">
        <v>7712.82</v>
      </c>
    </row>
    <row r="57" spans="1:4" s="13" customFormat="1" ht="12.75">
      <c r="A57" s="76" t="s">
        <v>159</v>
      </c>
      <c r="B57" s="28" t="s">
        <v>485</v>
      </c>
      <c r="C57" s="26">
        <v>2018</v>
      </c>
      <c r="D57" s="350">
        <v>6500</v>
      </c>
    </row>
    <row r="58" spans="1:4" s="13" customFormat="1" ht="13.5" thickBot="1">
      <c r="A58" s="76" t="s">
        <v>160</v>
      </c>
      <c r="B58" s="28" t="s">
        <v>486</v>
      </c>
      <c r="C58" s="26">
        <v>2018</v>
      </c>
      <c r="D58" s="350">
        <v>891.65</v>
      </c>
    </row>
    <row r="59" spans="1:4" s="13" customFormat="1" ht="13.5" customHeight="1" thickBot="1">
      <c r="A59" s="133"/>
      <c r="B59" s="134" t="s">
        <v>0</v>
      </c>
      <c r="C59" s="135"/>
      <c r="D59" s="348">
        <f>SUM(D42:D58)</f>
        <v>58531.3</v>
      </c>
    </row>
    <row r="60" spans="1:4" s="13" customFormat="1" ht="13.5" customHeight="1" thickBot="1">
      <c r="A60" s="440" t="s">
        <v>114</v>
      </c>
      <c r="B60" s="441"/>
      <c r="C60" s="441"/>
      <c r="D60" s="442"/>
    </row>
    <row r="61" spans="1:4" s="13" customFormat="1" ht="13.5" customHeight="1">
      <c r="A61" s="30" t="s">
        <v>144</v>
      </c>
      <c r="B61" s="28" t="s">
        <v>448</v>
      </c>
      <c r="C61" s="26">
        <v>2016</v>
      </c>
      <c r="D61" s="351">
        <v>2844.42</v>
      </c>
    </row>
    <row r="62" spans="1:4" s="13" customFormat="1" ht="13.5" customHeight="1" thickBot="1">
      <c r="A62" s="30" t="s">
        <v>145</v>
      </c>
      <c r="B62" s="28" t="s">
        <v>490</v>
      </c>
      <c r="C62" s="26">
        <v>2019</v>
      </c>
      <c r="D62" s="351">
        <v>11290</v>
      </c>
    </row>
    <row r="63" spans="1:4" s="13" customFormat="1" ht="13.5" customHeight="1" thickBot="1">
      <c r="A63" s="139"/>
      <c r="B63" s="439" t="s">
        <v>0</v>
      </c>
      <c r="C63" s="439" t="s">
        <v>2</v>
      </c>
      <c r="D63" s="348">
        <f>SUM(D61:D62)</f>
        <v>14134.42</v>
      </c>
    </row>
    <row r="64" spans="1:5" s="13" customFormat="1" ht="13.5" customHeight="1" thickBot="1">
      <c r="A64" s="440" t="s">
        <v>115</v>
      </c>
      <c r="B64" s="441"/>
      <c r="C64" s="441"/>
      <c r="D64" s="442"/>
      <c r="E64" s="11"/>
    </row>
    <row r="65" spans="1:4" s="13" customFormat="1" ht="12.75">
      <c r="A65" s="76" t="s">
        <v>144</v>
      </c>
      <c r="B65" s="145" t="s">
        <v>522</v>
      </c>
      <c r="C65" s="31">
        <v>2016</v>
      </c>
      <c r="D65" s="349">
        <v>779</v>
      </c>
    </row>
    <row r="66" spans="1:4" s="13" customFormat="1" ht="12.75">
      <c r="A66" s="76" t="s">
        <v>145</v>
      </c>
      <c r="B66" s="52" t="s">
        <v>523</v>
      </c>
      <c r="C66" s="26">
        <v>2016</v>
      </c>
      <c r="D66" s="350">
        <v>299</v>
      </c>
    </row>
    <row r="67" spans="1:4" s="13" customFormat="1" ht="12.75">
      <c r="A67" s="76" t="s">
        <v>146</v>
      </c>
      <c r="B67" s="52" t="s">
        <v>524</v>
      </c>
      <c r="C67" s="26">
        <v>2016</v>
      </c>
      <c r="D67" s="350">
        <v>449</v>
      </c>
    </row>
    <row r="68" spans="1:4" s="13" customFormat="1" ht="12.75">
      <c r="A68" s="76" t="s">
        <v>147</v>
      </c>
      <c r="B68" s="52" t="s">
        <v>525</v>
      </c>
      <c r="C68" s="26">
        <v>2017</v>
      </c>
      <c r="D68" s="350">
        <v>900</v>
      </c>
    </row>
    <row r="69" spans="1:4" s="13" customFormat="1" ht="12.75">
      <c r="A69" s="76" t="s">
        <v>148</v>
      </c>
      <c r="B69" s="52" t="s">
        <v>526</v>
      </c>
      <c r="C69" s="26">
        <v>2017</v>
      </c>
      <c r="D69" s="350">
        <v>10200</v>
      </c>
    </row>
    <row r="70" spans="1:4" s="13" customFormat="1" ht="12.75">
      <c r="A70" s="76" t="s">
        <v>149</v>
      </c>
      <c r="B70" s="52" t="s">
        <v>527</v>
      </c>
      <c r="C70" s="26">
        <v>2017</v>
      </c>
      <c r="D70" s="350">
        <v>8500</v>
      </c>
    </row>
    <row r="71" spans="1:4" s="13" customFormat="1" ht="12.75">
      <c r="A71" s="76" t="s">
        <v>150</v>
      </c>
      <c r="B71" s="52" t="s">
        <v>528</v>
      </c>
      <c r="C71" s="26">
        <v>2017</v>
      </c>
      <c r="D71" s="350">
        <v>3000</v>
      </c>
    </row>
    <row r="72" spans="1:4" s="13" customFormat="1" ht="12.75">
      <c r="A72" s="76" t="s">
        <v>151</v>
      </c>
      <c r="B72" s="52" t="s">
        <v>528</v>
      </c>
      <c r="C72" s="26">
        <v>2017</v>
      </c>
      <c r="D72" s="350">
        <v>3000</v>
      </c>
    </row>
    <row r="73" spans="1:4" s="13" customFormat="1" ht="12.75">
      <c r="A73" s="76" t="s">
        <v>152</v>
      </c>
      <c r="B73" s="52" t="s">
        <v>528</v>
      </c>
      <c r="C73" s="26">
        <v>2017</v>
      </c>
      <c r="D73" s="350">
        <v>3000</v>
      </c>
    </row>
    <row r="74" spans="1:4" s="13" customFormat="1" ht="12.75">
      <c r="A74" s="76" t="s">
        <v>153</v>
      </c>
      <c r="B74" s="52" t="s">
        <v>528</v>
      </c>
      <c r="C74" s="26">
        <v>2017</v>
      </c>
      <c r="D74" s="350">
        <v>3000</v>
      </c>
    </row>
    <row r="75" spans="1:4" s="13" customFormat="1" ht="12.75">
      <c r="A75" s="76" t="s">
        <v>154</v>
      </c>
      <c r="B75" s="52" t="s">
        <v>528</v>
      </c>
      <c r="C75" s="26">
        <v>2017</v>
      </c>
      <c r="D75" s="350">
        <v>3000</v>
      </c>
    </row>
    <row r="76" spans="1:4" s="13" customFormat="1" ht="12.75">
      <c r="A76" s="76" t="s">
        <v>155</v>
      </c>
      <c r="B76" s="52" t="s">
        <v>528</v>
      </c>
      <c r="C76" s="26">
        <v>2017</v>
      </c>
      <c r="D76" s="350">
        <v>3000</v>
      </c>
    </row>
    <row r="77" spans="1:4" s="13" customFormat="1" ht="12.75">
      <c r="A77" s="76" t="s">
        <v>156</v>
      </c>
      <c r="B77" s="52" t="s">
        <v>528</v>
      </c>
      <c r="C77" s="26">
        <v>2017</v>
      </c>
      <c r="D77" s="350">
        <v>3000</v>
      </c>
    </row>
    <row r="78" spans="1:4" s="13" customFormat="1" ht="12.75">
      <c r="A78" s="76" t="s">
        <v>157</v>
      </c>
      <c r="B78" s="28" t="s">
        <v>528</v>
      </c>
      <c r="C78" s="26">
        <v>2017</v>
      </c>
      <c r="D78" s="350">
        <v>3000</v>
      </c>
    </row>
    <row r="79" spans="1:4" s="13" customFormat="1" ht="12.75">
      <c r="A79" s="76" t="s">
        <v>158</v>
      </c>
      <c r="B79" s="52" t="s">
        <v>528</v>
      </c>
      <c r="C79" s="26">
        <v>2017</v>
      </c>
      <c r="D79" s="350">
        <v>3000</v>
      </c>
    </row>
    <row r="80" spans="1:4" s="13" customFormat="1" ht="12.75">
      <c r="A80" s="76" t="s">
        <v>159</v>
      </c>
      <c r="B80" s="52" t="s">
        <v>528</v>
      </c>
      <c r="C80" s="26">
        <v>2017</v>
      </c>
      <c r="D80" s="350">
        <v>3000</v>
      </c>
    </row>
    <row r="81" spans="1:4" s="13" customFormat="1" ht="12.75">
      <c r="A81" s="76" t="s">
        <v>160</v>
      </c>
      <c r="B81" s="52" t="s">
        <v>528</v>
      </c>
      <c r="C81" s="26">
        <v>2017</v>
      </c>
      <c r="D81" s="350">
        <v>3000</v>
      </c>
    </row>
    <row r="82" spans="1:4" s="13" customFormat="1" ht="12.75">
      <c r="A82" s="76" t="s">
        <v>161</v>
      </c>
      <c r="B82" s="52" t="s">
        <v>528</v>
      </c>
      <c r="C82" s="26">
        <v>2017</v>
      </c>
      <c r="D82" s="350">
        <v>3000</v>
      </c>
    </row>
    <row r="83" spans="1:4" s="13" customFormat="1" ht="12.75">
      <c r="A83" s="76" t="s">
        <v>162</v>
      </c>
      <c r="B83" s="52" t="s">
        <v>528</v>
      </c>
      <c r="C83" s="26">
        <v>2017</v>
      </c>
      <c r="D83" s="350">
        <v>3000</v>
      </c>
    </row>
    <row r="84" spans="1:4" s="13" customFormat="1" ht="12.75">
      <c r="A84" s="76" t="s">
        <v>242</v>
      </c>
      <c r="B84" s="52" t="s">
        <v>528</v>
      </c>
      <c r="C84" s="26">
        <v>2017</v>
      </c>
      <c r="D84" s="350">
        <v>3000</v>
      </c>
    </row>
    <row r="85" spans="1:4" s="13" customFormat="1" ht="12.75">
      <c r="A85" s="76" t="s">
        <v>243</v>
      </c>
      <c r="B85" s="52" t="s">
        <v>528</v>
      </c>
      <c r="C85" s="26">
        <v>2017</v>
      </c>
      <c r="D85" s="350">
        <v>3000</v>
      </c>
    </row>
    <row r="86" spans="1:4" s="13" customFormat="1" ht="12.75">
      <c r="A86" s="76" t="s">
        <v>244</v>
      </c>
      <c r="B86" s="52" t="s">
        <v>528</v>
      </c>
      <c r="C86" s="26">
        <v>2017</v>
      </c>
      <c r="D86" s="350">
        <v>3000</v>
      </c>
    </row>
    <row r="87" spans="1:4" s="13" customFormat="1" ht="12.75">
      <c r="A87" s="76" t="s">
        <v>245</v>
      </c>
      <c r="B87" s="52" t="s">
        <v>529</v>
      </c>
      <c r="C87" s="26">
        <v>2017</v>
      </c>
      <c r="D87" s="350">
        <v>687.72</v>
      </c>
    </row>
    <row r="88" spans="1:4" s="13" customFormat="1" ht="12.75">
      <c r="A88" s="76" t="s">
        <v>246</v>
      </c>
      <c r="B88" s="52" t="s">
        <v>529</v>
      </c>
      <c r="C88" s="26">
        <v>2017</v>
      </c>
      <c r="D88" s="350">
        <v>687.72</v>
      </c>
    </row>
    <row r="89" spans="1:4" s="13" customFormat="1" ht="12.75">
      <c r="A89" s="76" t="s">
        <v>247</v>
      </c>
      <c r="B89" s="52" t="s">
        <v>529</v>
      </c>
      <c r="C89" s="26">
        <v>2017</v>
      </c>
      <c r="D89" s="350">
        <v>687.72</v>
      </c>
    </row>
    <row r="90" spans="1:4" s="13" customFormat="1" ht="12.75">
      <c r="A90" s="76" t="s">
        <v>248</v>
      </c>
      <c r="B90" s="52" t="s">
        <v>529</v>
      </c>
      <c r="C90" s="26">
        <v>2017</v>
      </c>
      <c r="D90" s="350">
        <v>687.72</v>
      </c>
    </row>
    <row r="91" spans="1:4" s="13" customFormat="1" ht="12.75">
      <c r="A91" s="76" t="s">
        <v>249</v>
      </c>
      <c r="B91" s="52" t="s">
        <v>529</v>
      </c>
      <c r="C91" s="26">
        <v>2017</v>
      </c>
      <c r="D91" s="350">
        <v>687.72</v>
      </c>
    </row>
    <row r="92" spans="1:4" s="13" customFormat="1" ht="12.75">
      <c r="A92" s="76" t="s">
        <v>250</v>
      </c>
      <c r="B92" s="52" t="s">
        <v>529</v>
      </c>
      <c r="C92" s="26">
        <v>2017</v>
      </c>
      <c r="D92" s="350">
        <v>687.72</v>
      </c>
    </row>
    <row r="93" spans="1:4" s="13" customFormat="1" ht="12.75">
      <c r="A93" s="76" t="s">
        <v>251</v>
      </c>
      <c r="B93" s="52" t="s">
        <v>529</v>
      </c>
      <c r="C93" s="26">
        <v>2017</v>
      </c>
      <c r="D93" s="350">
        <v>687.72</v>
      </c>
    </row>
    <row r="94" spans="1:4" s="13" customFormat="1" ht="12.75">
      <c r="A94" s="76" t="s">
        <v>252</v>
      </c>
      <c r="B94" s="52" t="s">
        <v>529</v>
      </c>
      <c r="C94" s="26">
        <v>2017</v>
      </c>
      <c r="D94" s="350">
        <v>687.72</v>
      </c>
    </row>
    <row r="95" spans="1:4" s="13" customFormat="1" ht="12.75">
      <c r="A95" s="76" t="s">
        <v>253</v>
      </c>
      <c r="B95" s="52" t="s">
        <v>529</v>
      </c>
      <c r="C95" s="26">
        <v>2017</v>
      </c>
      <c r="D95" s="350">
        <v>687.72</v>
      </c>
    </row>
    <row r="96" spans="1:4" s="13" customFormat="1" ht="12.75">
      <c r="A96" s="76" t="s">
        <v>254</v>
      </c>
      <c r="B96" s="52" t="s">
        <v>529</v>
      </c>
      <c r="C96" s="26">
        <v>2017</v>
      </c>
      <c r="D96" s="350">
        <v>687.72</v>
      </c>
    </row>
    <row r="97" spans="1:4" s="13" customFormat="1" ht="12.75">
      <c r="A97" s="76" t="s">
        <v>255</v>
      </c>
      <c r="B97" s="52" t="s">
        <v>529</v>
      </c>
      <c r="C97" s="26">
        <v>2017</v>
      </c>
      <c r="D97" s="350">
        <v>687.72</v>
      </c>
    </row>
    <row r="98" spans="1:4" s="13" customFormat="1" ht="12.75">
      <c r="A98" s="76" t="s">
        <v>256</v>
      </c>
      <c r="B98" s="52" t="s">
        <v>529</v>
      </c>
      <c r="C98" s="26">
        <v>2017</v>
      </c>
      <c r="D98" s="350">
        <v>687.72</v>
      </c>
    </row>
    <row r="99" spans="1:4" s="13" customFormat="1" ht="12.75">
      <c r="A99" s="76" t="s">
        <v>257</v>
      </c>
      <c r="B99" s="52" t="s">
        <v>529</v>
      </c>
      <c r="C99" s="26">
        <v>2017</v>
      </c>
      <c r="D99" s="350">
        <v>687.72</v>
      </c>
    </row>
    <row r="100" spans="1:4" s="13" customFormat="1" ht="12.75">
      <c r="A100" s="76" t="s">
        <v>258</v>
      </c>
      <c r="B100" s="52" t="s">
        <v>529</v>
      </c>
      <c r="C100" s="26">
        <v>2017</v>
      </c>
      <c r="D100" s="350">
        <v>687.72</v>
      </c>
    </row>
    <row r="101" spans="1:4" s="13" customFormat="1" ht="12.75">
      <c r="A101" s="76" t="s">
        <v>259</v>
      </c>
      <c r="B101" s="52" t="s">
        <v>529</v>
      </c>
      <c r="C101" s="26">
        <v>2017</v>
      </c>
      <c r="D101" s="350">
        <v>687.72</v>
      </c>
    </row>
    <row r="102" spans="1:4" s="13" customFormat="1" ht="12.75">
      <c r="A102" s="76" t="s">
        <v>260</v>
      </c>
      <c r="B102" s="52" t="s">
        <v>529</v>
      </c>
      <c r="C102" s="26">
        <v>2017</v>
      </c>
      <c r="D102" s="350">
        <v>687.72</v>
      </c>
    </row>
    <row r="103" spans="1:4" s="13" customFormat="1" ht="12.75">
      <c r="A103" s="76" t="s">
        <v>261</v>
      </c>
      <c r="B103" s="52" t="s">
        <v>530</v>
      </c>
      <c r="C103" s="26">
        <v>2017</v>
      </c>
      <c r="D103" s="350">
        <v>2164.8</v>
      </c>
    </row>
    <row r="104" spans="1:4" s="13" customFormat="1" ht="12.75">
      <c r="A104" s="76" t="s">
        <v>262</v>
      </c>
      <c r="B104" s="52" t="s">
        <v>531</v>
      </c>
      <c r="C104" s="26">
        <v>2017</v>
      </c>
      <c r="D104" s="350">
        <v>500</v>
      </c>
    </row>
    <row r="105" spans="1:4" s="13" customFormat="1" ht="12.75">
      <c r="A105" s="76" t="s">
        <v>263</v>
      </c>
      <c r="B105" s="52" t="s">
        <v>532</v>
      </c>
      <c r="C105" s="26">
        <v>2017</v>
      </c>
      <c r="D105" s="350">
        <v>2764.2</v>
      </c>
    </row>
    <row r="106" spans="1:4" s="13" customFormat="1" ht="12.75">
      <c r="A106" s="76" t="s">
        <v>264</v>
      </c>
      <c r="B106" s="52" t="s">
        <v>533</v>
      </c>
      <c r="C106" s="26">
        <v>2017</v>
      </c>
      <c r="D106" s="350">
        <v>2999</v>
      </c>
    </row>
    <row r="107" spans="1:4" s="13" customFormat="1" ht="12.75">
      <c r="A107" s="76" t="s">
        <v>265</v>
      </c>
      <c r="B107" s="28" t="s">
        <v>534</v>
      </c>
      <c r="C107" s="26">
        <v>2017</v>
      </c>
      <c r="D107" s="350">
        <v>488</v>
      </c>
    </row>
    <row r="108" spans="1:4" s="13" customFormat="1" ht="12.75">
      <c r="A108" s="76" t="s">
        <v>266</v>
      </c>
      <c r="B108" s="28" t="s">
        <v>535</v>
      </c>
      <c r="C108" s="26">
        <v>2018</v>
      </c>
      <c r="D108" s="350">
        <v>2091</v>
      </c>
    </row>
    <row r="109" spans="1:4" s="13" customFormat="1" ht="12.75">
      <c r="A109" s="76" t="s">
        <v>267</v>
      </c>
      <c r="B109" s="28" t="s">
        <v>535</v>
      </c>
      <c r="C109" s="26">
        <v>2018</v>
      </c>
      <c r="D109" s="350">
        <v>2091</v>
      </c>
    </row>
    <row r="110" spans="1:4" s="13" customFormat="1" ht="12.75">
      <c r="A110" s="76" t="s">
        <v>268</v>
      </c>
      <c r="B110" s="28" t="s">
        <v>536</v>
      </c>
      <c r="C110" s="26">
        <v>2018</v>
      </c>
      <c r="D110" s="350">
        <v>921.27</v>
      </c>
    </row>
    <row r="111" spans="1:4" s="13" customFormat="1" ht="12.75">
      <c r="A111" s="76" t="s">
        <v>269</v>
      </c>
      <c r="B111" s="28" t="s">
        <v>537</v>
      </c>
      <c r="C111" s="26">
        <v>2018</v>
      </c>
      <c r="D111" s="350">
        <v>602.7</v>
      </c>
    </row>
    <row r="112" spans="1:4" s="13" customFormat="1" ht="12.75">
      <c r="A112" s="76" t="s">
        <v>339</v>
      </c>
      <c r="B112" s="28" t="s">
        <v>537</v>
      </c>
      <c r="C112" s="26">
        <v>2018</v>
      </c>
      <c r="D112" s="350">
        <v>602.7</v>
      </c>
    </row>
    <row r="113" spans="1:4" s="13" customFormat="1" ht="12.75">
      <c r="A113" s="76" t="s">
        <v>340</v>
      </c>
      <c r="B113" s="28" t="s">
        <v>537</v>
      </c>
      <c r="C113" s="26">
        <v>2018</v>
      </c>
      <c r="D113" s="350">
        <v>602.7</v>
      </c>
    </row>
    <row r="114" spans="1:4" s="13" customFormat="1" ht="12.75">
      <c r="A114" s="76" t="s">
        <v>341</v>
      </c>
      <c r="B114" s="28" t="s">
        <v>538</v>
      </c>
      <c r="C114" s="26">
        <v>2018</v>
      </c>
      <c r="D114" s="350">
        <v>2862.59</v>
      </c>
    </row>
    <row r="115" spans="1:4" s="13" customFormat="1" ht="12.75">
      <c r="A115" s="76" t="s">
        <v>342</v>
      </c>
      <c r="B115" s="28" t="s">
        <v>538</v>
      </c>
      <c r="C115" s="26">
        <v>2018</v>
      </c>
      <c r="D115" s="350">
        <v>2862.59</v>
      </c>
    </row>
    <row r="116" spans="1:4" s="13" customFormat="1" ht="12.75">
      <c r="A116" s="76" t="s">
        <v>343</v>
      </c>
      <c r="B116" s="28" t="s">
        <v>538</v>
      </c>
      <c r="C116" s="26">
        <v>2018</v>
      </c>
      <c r="D116" s="350">
        <v>2862.59</v>
      </c>
    </row>
    <row r="117" spans="1:4" s="13" customFormat="1" ht="12.75">
      <c r="A117" s="76" t="s">
        <v>344</v>
      </c>
      <c r="B117" s="28" t="s">
        <v>538</v>
      </c>
      <c r="C117" s="26">
        <v>2018</v>
      </c>
      <c r="D117" s="350">
        <v>2862.59</v>
      </c>
    </row>
    <row r="118" spans="1:4" s="13" customFormat="1" ht="12.75">
      <c r="A118" s="76" t="s">
        <v>345</v>
      </c>
      <c r="B118" s="28" t="s">
        <v>538</v>
      </c>
      <c r="C118" s="26">
        <v>2018</v>
      </c>
      <c r="D118" s="350">
        <v>2862.59</v>
      </c>
    </row>
    <row r="119" spans="1:4" s="13" customFormat="1" ht="12.75">
      <c r="A119" s="76" t="s">
        <v>346</v>
      </c>
      <c r="B119" s="28" t="s">
        <v>538</v>
      </c>
      <c r="C119" s="26">
        <v>2018</v>
      </c>
      <c r="D119" s="350">
        <v>2862.59</v>
      </c>
    </row>
    <row r="120" spans="1:4" s="13" customFormat="1" ht="12.75">
      <c r="A120" s="76" t="s">
        <v>347</v>
      </c>
      <c r="B120" s="28" t="s">
        <v>538</v>
      </c>
      <c r="C120" s="26">
        <v>2018</v>
      </c>
      <c r="D120" s="350">
        <v>2862.59</v>
      </c>
    </row>
    <row r="121" spans="1:4" s="13" customFormat="1" ht="12.75">
      <c r="A121" s="76" t="s">
        <v>348</v>
      </c>
      <c r="B121" s="28" t="s">
        <v>538</v>
      </c>
      <c r="C121" s="26">
        <v>2018</v>
      </c>
      <c r="D121" s="350">
        <v>2862.59</v>
      </c>
    </row>
    <row r="122" spans="1:4" s="13" customFormat="1" ht="12.75">
      <c r="A122" s="76" t="s">
        <v>349</v>
      </c>
      <c r="B122" s="28" t="s">
        <v>538</v>
      </c>
      <c r="C122" s="26">
        <v>2018</v>
      </c>
      <c r="D122" s="350">
        <v>2862.59</v>
      </c>
    </row>
    <row r="123" spans="1:4" s="13" customFormat="1" ht="12.75">
      <c r="A123" s="76" t="s">
        <v>350</v>
      </c>
      <c r="B123" s="28" t="s">
        <v>538</v>
      </c>
      <c r="C123" s="26">
        <v>2018</v>
      </c>
      <c r="D123" s="350">
        <v>2862.59</v>
      </c>
    </row>
    <row r="124" spans="1:4" s="13" customFormat="1" ht="12.75">
      <c r="A124" s="76" t="s">
        <v>351</v>
      </c>
      <c r="B124" s="28" t="s">
        <v>538</v>
      </c>
      <c r="C124" s="26">
        <v>2018</v>
      </c>
      <c r="D124" s="350">
        <v>2862.59</v>
      </c>
    </row>
    <row r="125" spans="1:4" s="13" customFormat="1" ht="12.75">
      <c r="A125" s="76" t="s">
        <v>352</v>
      </c>
      <c r="B125" s="28" t="s">
        <v>538</v>
      </c>
      <c r="C125" s="26">
        <v>2018</v>
      </c>
      <c r="D125" s="350">
        <v>2862.59</v>
      </c>
    </row>
    <row r="126" spans="1:4" s="13" customFormat="1" ht="12.75">
      <c r="A126" s="76" t="s">
        <v>353</v>
      </c>
      <c r="B126" s="28" t="s">
        <v>538</v>
      </c>
      <c r="C126" s="26">
        <v>2018</v>
      </c>
      <c r="D126" s="350">
        <v>2862.59</v>
      </c>
    </row>
    <row r="127" spans="1:4" s="13" customFormat="1" ht="12.75">
      <c r="A127" s="76" t="s">
        <v>354</v>
      </c>
      <c r="B127" s="28" t="s">
        <v>538</v>
      </c>
      <c r="C127" s="26">
        <v>2018</v>
      </c>
      <c r="D127" s="350">
        <v>2862.59</v>
      </c>
    </row>
    <row r="128" spans="1:4" s="13" customFormat="1" ht="12.75">
      <c r="A128" s="76" t="s">
        <v>355</v>
      </c>
      <c r="B128" s="28" t="s">
        <v>539</v>
      </c>
      <c r="C128" s="26">
        <v>2018</v>
      </c>
      <c r="D128" s="350">
        <v>1977.84</v>
      </c>
    </row>
    <row r="129" spans="1:4" s="13" customFormat="1" ht="12.75">
      <c r="A129" s="76" t="s">
        <v>356</v>
      </c>
      <c r="B129" s="28" t="s">
        <v>540</v>
      </c>
      <c r="C129" s="26">
        <v>2018</v>
      </c>
      <c r="D129" s="350">
        <v>210</v>
      </c>
    </row>
    <row r="130" spans="1:4" s="13" customFormat="1" ht="12.75">
      <c r="A130" s="76" t="s">
        <v>357</v>
      </c>
      <c r="B130" s="28" t="s">
        <v>540</v>
      </c>
      <c r="C130" s="26">
        <v>2018</v>
      </c>
      <c r="D130" s="350">
        <v>210</v>
      </c>
    </row>
    <row r="131" spans="1:4" s="13" customFormat="1" ht="12.75">
      <c r="A131" s="76" t="s">
        <v>358</v>
      </c>
      <c r="B131" s="28" t="s">
        <v>538</v>
      </c>
      <c r="C131" s="26">
        <v>2018</v>
      </c>
      <c r="D131" s="350">
        <v>2862.59</v>
      </c>
    </row>
    <row r="132" spans="1:4" s="13" customFormat="1" ht="12.75">
      <c r="A132" s="76" t="s">
        <v>359</v>
      </c>
      <c r="B132" s="28" t="s">
        <v>541</v>
      </c>
      <c r="C132" s="26">
        <v>2018</v>
      </c>
      <c r="D132" s="350">
        <v>434.19</v>
      </c>
    </row>
    <row r="133" spans="1:4" s="13" customFormat="1" ht="12.75">
      <c r="A133" s="76" t="s">
        <v>360</v>
      </c>
      <c r="B133" s="28" t="s">
        <v>540</v>
      </c>
      <c r="C133" s="26">
        <v>2018</v>
      </c>
      <c r="D133" s="350">
        <v>210</v>
      </c>
    </row>
    <row r="134" spans="1:4" s="13" customFormat="1" ht="12.75">
      <c r="A134" s="76" t="s">
        <v>361</v>
      </c>
      <c r="B134" s="28" t="s">
        <v>536</v>
      </c>
      <c r="C134" s="26">
        <v>2018</v>
      </c>
      <c r="D134" s="350">
        <v>921.27</v>
      </c>
    </row>
    <row r="135" spans="1:4" s="13" customFormat="1" ht="12.75">
      <c r="A135" s="76" t="s">
        <v>362</v>
      </c>
      <c r="B135" s="28" t="s">
        <v>537</v>
      </c>
      <c r="C135" s="26">
        <v>2018</v>
      </c>
      <c r="D135" s="350">
        <v>602.7</v>
      </c>
    </row>
    <row r="136" spans="1:4" s="13" customFormat="1" ht="12.75">
      <c r="A136" s="76" t="s">
        <v>363</v>
      </c>
      <c r="B136" s="28" t="s">
        <v>537</v>
      </c>
      <c r="C136" s="26">
        <v>2018</v>
      </c>
      <c r="D136" s="350">
        <v>602.7</v>
      </c>
    </row>
    <row r="137" spans="1:4" s="13" customFormat="1" ht="12.75">
      <c r="A137" s="76" t="s">
        <v>364</v>
      </c>
      <c r="B137" s="28" t="s">
        <v>537</v>
      </c>
      <c r="C137" s="26">
        <v>2018</v>
      </c>
      <c r="D137" s="350">
        <v>602.7</v>
      </c>
    </row>
    <row r="138" spans="1:4" s="13" customFormat="1" ht="12.75">
      <c r="A138" s="76" t="s">
        <v>365</v>
      </c>
      <c r="B138" s="28" t="s">
        <v>542</v>
      </c>
      <c r="C138" s="26">
        <v>2018</v>
      </c>
      <c r="D138" s="350">
        <v>3900</v>
      </c>
    </row>
    <row r="139" spans="1:4" s="13" customFormat="1" ht="12.75">
      <c r="A139" s="76" t="s">
        <v>366</v>
      </c>
      <c r="B139" s="28" t="s">
        <v>543</v>
      </c>
      <c r="C139" s="26">
        <v>2018</v>
      </c>
      <c r="D139" s="350">
        <v>250</v>
      </c>
    </row>
    <row r="140" spans="1:4" s="13" customFormat="1" ht="12.75">
      <c r="A140" s="76" t="s">
        <v>367</v>
      </c>
      <c r="B140" s="28" t="s">
        <v>540</v>
      </c>
      <c r="C140" s="26">
        <v>2018</v>
      </c>
      <c r="D140" s="350">
        <v>210</v>
      </c>
    </row>
    <row r="141" spans="1:4" s="13" customFormat="1" ht="12.75">
      <c r="A141" s="76" t="s">
        <v>368</v>
      </c>
      <c r="B141" s="28" t="s">
        <v>539</v>
      </c>
      <c r="C141" s="26">
        <v>2018</v>
      </c>
      <c r="D141" s="350">
        <v>1977.84</v>
      </c>
    </row>
    <row r="142" spans="1:4" s="13" customFormat="1" ht="12.75">
      <c r="A142" s="76" t="s">
        <v>369</v>
      </c>
      <c r="B142" s="28" t="s">
        <v>540</v>
      </c>
      <c r="C142" s="26">
        <v>2018</v>
      </c>
      <c r="D142" s="350">
        <v>210</v>
      </c>
    </row>
    <row r="143" spans="1:4" s="13" customFormat="1" ht="12.75">
      <c r="A143" s="76" t="s">
        <v>370</v>
      </c>
      <c r="B143" s="28" t="s">
        <v>539</v>
      </c>
      <c r="C143" s="26">
        <v>2018</v>
      </c>
      <c r="D143" s="350">
        <v>1977.84</v>
      </c>
    </row>
    <row r="144" spans="1:4" s="13" customFormat="1" ht="12.75">
      <c r="A144" s="76" t="s">
        <v>371</v>
      </c>
      <c r="B144" s="28" t="s">
        <v>541</v>
      </c>
      <c r="C144" s="26">
        <v>2018</v>
      </c>
      <c r="D144" s="350">
        <v>434.19</v>
      </c>
    </row>
    <row r="145" spans="1:4" s="13" customFormat="1" ht="12.75">
      <c r="A145" s="76" t="s">
        <v>372</v>
      </c>
      <c r="B145" s="28" t="s">
        <v>540</v>
      </c>
      <c r="C145" s="26">
        <v>2018</v>
      </c>
      <c r="D145" s="350">
        <v>210</v>
      </c>
    </row>
    <row r="146" spans="1:4" s="13" customFormat="1" ht="12.75">
      <c r="A146" s="76" t="s">
        <v>373</v>
      </c>
      <c r="B146" s="28" t="s">
        <v>541</v>
      </c>
      <c r="C146" s="26">
        <v>2018</v>
      </c>
      <c r="D146" s="350">
        <v>434.19</v>
      </c>
    </row>
    <row r="147" spans="1:4" s="13" customFormat="1" ht="12.75">
      <c r="A147" s="76" t="s">
        <v>374</v>
      </c>
      <c r="B147" s="28" t="s">
        <v>544</v>
      </c>
      <c r="C147" s="26">
        <v>2018</v>
      </c>
      <c r="D147" s="350">
        <v>1137.75</v>
      </c>
    </row>
    <row r="148" spans="1:4" s="13" customFormat="1" ht="12.75">
      <c r="A148" s="76" t="s">
        <v>375</v>
      </c>
      <c r="B148" s="28" t="s">
        <v>545</v>
      </c>
      <c r="C148" s="26">
        <v>2018</v>
      </c>
      <c r="D148" s="350">
        <v>650</v>
      </c>
    </row>
    <row r="149" spans="1:4" s="13" customFormat="1" ht="12.75">
      <c r="A149" s="76" t="s">
        <v>400</v>
      </c>
      <c r="B149" s="28" t="s">
        <v>546</v>
      </c>
      <c r="C149" s="26">
        <v>2018</v>
      </c>
      <c r="D149" s="350">
        <v>1925</v>
      </c>
    </row>
    <row r="150" spans="1:4" s="13" customFormat="1" ht="12.75">
      <c r="A150" s="76" t="s">
        <v>401</v>
      </c>
      <c r="B150" s="28" t="s">
        <v>547</v>
      </c>
      <c r="C150" s="26">
        <v>2019</v>
      </c>
      <c r="D150" s="350">
        <v>2243.65</v>
      </c>
    </row>
    <row r="151" spans="1:4" s="13" customFormat="1" ht="12.75">
      <c r="A151" s="76" t="s">
        <v>402</v>
      </c>
      <c r="B151" s="28" t="s">
        <v>547</v>
      </c>
      <c r="C151" s="26">
        <v>2019</v>
      </c>
      <c r="D151" s="350">
        <v>2243.65</v>
      </c>
    </row>
    <row r="152" spans="1:4" s="13" customFormat="1" ht="12.75">
      <c r="A152" s="76" t="s">
        <v>403</v>
      </c>
      <c r="B152" s="28" t="s">
        <v>547</v>
      </c>
      <c r="C152" s="26">
        <v>2019</v>
      </c>
      <c r="D152" s="350">
        <v>2243.65</v>
      </c>
    </row>
    <row r="153" spans="1:4" s="13" customFormat="1" ht="12.75">
      <c r="A153" s="76" t="s">
        <v>404</v>
      </c>
      <c r="B153" s="28" t="s">
        <v>547</v>
      </c>
      <c r="C153" s="26">
        <v>2019</v>
      </c>
      <c r="D153" s="350">
        <v>2243.65</v>
      </c>
    </row>
    <row r="154" spans="1:4" s="13" customFormat="1" ht="12.75">
      <c r="A154" s="76" t="s">
        <v>405</v>
      </c>
      <c r="B154" s="28" t="s">
        <v>547</v>
      </c>
      <c r="C154" s="26">
        <v>2019</v>
      </c>
      <c r="D154" s="350">
        <v>2243.65</v>
      </c>
    </row>
    <row r="155" spans="1:4" s="13" customFormat="1" ht="12.75">
      <c r="A155" s="76" t="s">
        <v>406</v>
      </c>
      <c r="B155" s="28" t="s">
        <v>547</v>
      </c>
      <c r="C155" s="26">
        <v>2019</v>
      </c>
      <c r="D155" s="350">
        <v>2243.65</v>
      </c>
    </row>
    <row r="156" spans="1:4" s="13" customFormat="1" ht="12.75">
      <c r="A156" s="76" t="s">
        <v>407</v>
      </c>
      <c r="B156" s="28" t="s">
        <v>547</v>
      </c>
      <c r="C156" s="26">
        <v>2019</v>
      </c>
      <c r="D156" s="350">
        <v>2243.65</v>
      </c>
    </row>
    <row r="157" spans="1:4" s="13" customFormat="1" ht="12.75">
      <c r="A157" s="76" t="s">
        <v>408</v>
      </c>
      <c r="B157" s="28" t="s">
        <v>547</v>
      </c>
      <c r="C157" s="26">
        <v>2019</v>
      </c>
      <c r="D157" s="350">
        <v>2243.65</v>
      </c>
    </row>
    <row r="158" spans="1:4" s="13" customFormat="1" ht="12.75">
      <c r="A158" s="76" t="s">
        <v>409</v>
      </c>
      <c r="B158" s="28" t="s">
        <v>547</v>
      </c>
      <c r="C158" s="26">
        <v>2019</v>
      </c>
      <c r="D158" s="350">
        <v>2243.65</v>
      </c>
    </row>
    <row r="159" spans="1:4" s="13" customFormat="1" ht="12.75">
      <c r="A159" s="76" t="s">
        <v>410</v>
      </c>
      <c r="B159" s="28" t="s">
        <v>547</v>
      </c>
      <c r="C159" s="26">
        <v>2019</v>
      </c>
      <c r="D159" s="350">
        <v>2243.65</v>
      </c>
    </row>
    <row r="160" spans="1:4" s="13" customFormat="1" ht="12.75">
      <c r="A160" s="76" t="s">
        <v>411</v>
      </c>
      <c r="B160" s="28" t="s">
        <v>547</v>
      </c>
      <c r="C160" s="26">
        <v>2019</v>
      </c>
      <c r="D160" s="350">
        <v>2243.65</v>
      </c>
    </row>
    <row r="161" spans="1:4" s="13" customFormat="1" ht="12.75">
      <c r="A161" s="76" t="s">
        <v>412</v>
      </c>
      <c r="B161" s="28" t="s">
        <v>547</v>
      </c>
      <c r="C161" s="26">
        <v>2019</v>
      </c>
      <c r="D161" s="350">
        <v>2243.65</v>
      </c>
    </row>
    <row r="162" spans="1:4" s="13" customFormat="1" ht="12.75">
      <c r="A162" s="76" t="s">
        <v>413</v>
      </c>
      <c r="B162" s="28" t="s">
        <v>547</v>
      </c>
      <c r="C162" s="26">
        <v>2019</v>
      </c>
      <c r="D162" s="350">
        <v>2243.65</v>
      </c>
    </row>
    <row r="163" spans="1:4" s="13" customFormat="1" ht="12.75">
      <c r="A163" s="76" t="s">
        <v>414</v>
      </c>
      <c r="B163" s="28" t="s">
        <v>547</v>
      </c>
      <c r="C163" s="26">
        <v>2019</v>
      </c>
      <c r="D163" s="350">
        <v>2243.65</v>
      </c>
    </row>
    <row r="164" spans="1:4" s="13" customFormat="1" ht="12.75">
      <c r="A164" s="76" t="s">
        <v>415</v>
      </c>
      <c r="B164" s="28" t="s">
        <v>547</v>
      </c>
      <c r="C164" s="26">
        <v>2019</v>
      </c>
      <c r="D164" s="350">
        <v>2243.65</v>
      </c>
    </row>
    <row r="165" spans="1:4" s="13" customFormat="1" ht="12.75">
      <c r="A165" s="76" t="s">
        <v>416</v>
      </c>
      <c r="B165" s="28" t="s">
        <v>547</v>
      </c>
      <c r="C165" s="26">
        <v>2019</v>
      </c>
      <c r="D165" s="350">
        <v>2243.65</v>
      </c>
    </row>
    <row r="166" spans="1:4" s="13" customFormat="1" ht="12.75">
      <c r="A166" s="76" t="s">
        <v>417</v>
      </c>
      <c r="B166" s="28" t="s">
        <v>547</v>
      </c>
      <c r="C166" s="26">
        <v>2019</v>
      </c>
      <c r="D166" s="350">
        <v>2243.65</v>
      </c>
    </row>
    <row r="167" spans="1:4" s="13" customFormat="1" ht="12.75">
      <c r="A167" s="76" t="s">
        <v>418</v>
      </c>
      <c r="B167" s="28" t="s">
        <v>547</v>
      </c>
      <c r="C167" s="26">
        <v>2019</v>
      </c>
      <c r="D167" s="350">
        <v>2243.65</v>
      </c>
    </row>
    <row r="168" spans="1:4" s="13" customFormat="1" ht="12.75">
      <c r="A168" s="76" t="s">
        <v>419</v>
      </c>
      <c r="B168" s="28" t="s">
        <v>548</v>
      </c>
      <c r="C168" s="26">
        <v>2019</v>
      </c>
      <c r="D168" s="350">
        <v>2952</v>
      </c>
    </row>
    <row r="169" spans="1:4" s="13" customFormat="1" ht="12.75">
      <c r="A169" s="76" t="s">
        <v>420</v>
      </c>
      <c r="B169" s="28" t="s">
        <v>548</v>
      </c>
      <c r="C169" s="26">
        <v>2019</v>
      </c>
      <c r="D169" s="350">
        <v>2952</v>
      </c>
    </row>
    <row r="170" spans="1:4" s="13" customFormat="1" ht="12.75">
      <c r="A170" s="76" t="s">
        <v>421</v>
      </c>
      <c r="B170" s="28" t="s">
        <v>549</v>
      </c>
      <c r="C170" s="26">
        <v>2019</v>
      </c>
      <c r="D170" s="350">
        <v>1275</v>
      </c>
    </row>
    <row r="171" spans="1:4" s="13" customFormat="1" ht="12.75">
      <c r="A171" s="76" t="s">
        <v>422</v>
      </c>
      <c r="B171" s="28" t="s">
        <v>547</v>
      </c>
      <c r="C171" s="26">
        <v>2019</v>
      </c>
      <c r="D171" s="350">
        <v>3606.32</v>
      </c>
    </row>
    <row r="172" spans="1:4" s="13" customFormat="1" ht="12.75">
      <c r="A172" s="76" t="s">
        <v>423</v>
      </c>
      <c r="B172" s="28" t="s">
        <v>550</v>
      </c>
      <c r="C172" s="26">
        <v>2019</v>
      </c>
      <c r="D172" s="350">
        <v>6150</v>
      </c>
    </row>
    <row r="173" spans="1:4" s="13" customFormat="1" ht="12.75">
      <c r="A173" s="76" t="s">
        <v>424</v>
      </c>
      <c r="B173" s="28" t="s">
        <v>550</v>
      </c>
      <c r="C173" s="26">
        <v>2019</v>
      </c>
      <c r="D173" s="350">
        <v>6150</v>
      </c>
    </row>
    <row r="174" spans="1:4" s="13" customFormat="1" ht="12.75">
      <c r="A174" s="76" t="s">
        <v>425</v>
      </c>
      <c r="B174" s="28" t="s">
        <v>551</v>
      </c>
      <c r="C174" s="26">
        <v>2019</v>
      </c>
      <c r="D174" s="350">
        <v>5999</v>
      </c>
    </row>
    <row r="175" spans="1:4" s="13" customFormat="1" ht="12.75">
      <c r="A175" s="76" t="s">
        <v>516</v>
      </c>
      <c r="B175" s="28" t="s">
        <v>552</v>
      </c>
      <c r="C175" s="26">
        <v>2019</v>
      </c>
      <c r="D175" s="350">
        <v>2029.5</v>
      </c>
    </row>
    <row r="176" spans="1:4" s="13" customFormat="1" ht="12.75">
      <c r="A176" s="76" t="s">
        <v>517</v>
      </c>
      <c r="B176" s="28" t="s">
        <v>552</v>
      </c>
      <c r="C176" s="26">
        <v>2019</v>
      </c>
      <c r="D176" s="350">
        <v>2029.5</v>
      </c>
    </row>
    <row r="177" spans="1:4" s="13" customFormat="1" ht="12.75">
      <c r="A177" s="76" t="s">
        <v>518</v>
      </c>
      <c r="B177" s="28" t="s">
        <v>553</v>
      </c>
      <c r="C177" s="26">
        <v>2020</v>
      </c>
      <c r="D177" s="350">
        <v>519.51</v>
      </c>
    </row>
    <row r="178" spans="1:4" s="13" customFormat="1" ht="12.75">
      <c r="A178" s="76" t="s">
        <v>519</v>
      </c>
      <c r="B178" s="28" t="s">
        <v>553</v>
      </c>
      <c r="C178" s="26">
        <v>2020</v>
      </c>
      <c r="D178" s="350">
        <v>519.51</v>
      </c>
    </row>
    <row r="179" spans="1:4" s="13" customFormat="1" ht="12.75">
      <c r="A179" s="76" t="s">
        <v>520</v>
      </c>
      <c r="B179" s="28" t="s">
        <v>554</v>
      </c>
      <c r="C179" s="26">
        <v>2020</v>
      </c>
      <c r="D179" s="350">
        <v>2804.07</v>
      </c>
    </row>
    <row r="180" spans="1:4" s="13" customFormat="1" ht="13.5" thickBot="1">
      <c r="A180" s="76" t="s">
        <v>521</v>
      </c>
      <c r="B180" s="28" t="s">
        <v>554</v>
      </c>
      <c r="C180" s="26">
        <v>2020</v>
      </c>
      <c r="D180" s="350">
        <v>2804.07</v>
      </c>
    </row>
    <row r="181" spans="1:4" s="11" customFormat="1" ht="13.5" thickBot="1">
      <c r="A181" s="448" t="s">
        <v>0</v>
      </c>
      <c r="B181" s="439" t="s">
        <v>2</v>
      </c>
      <c r="C181" s="135"/>
      <c r="D181" s="348">
        <f>SUM(D65:D180)</f>
        <v>238161.12999999992</v>
      </c>
    </row>
    <row r="182" spans="1:4" s="11" customFormat="1" ht="12.75" customHeight="1" thickBot="1">
      <c r="A182" s="440" t="s">
        <v>116</v>
      </c>
      <c r="B182" s="441"/>
      <c r="C182" s="441"/>
      <c r="D182" s="442"/>
    </row>
    <row r="183" spans="1:4" s="11" customFormat="1" ht="12.75">
      <c r="A183" s="144" t="s">
        <v>144</v>
      </c>
      <c r="B183" s="53" t="s">
        <v>644</v>
      </c>
      <c r="C183" s="39">
        <v>2016</v>
      </c>
      <c r="D183" s="350">
        <v>27850</v>
      </c>
    </row>
    <row r="184" spans="1:4" s="11" customFormat="1" ht="12.75">
      <c r="A184" s="144" t="s">
        <v>145</v>
      </c>
      <c r="B184" s="53" t="s">
        <v>645</v>
      </c>
      <c r="C184" s="39">
        <v>2016</v>
      </c>
      <c r="D184" s="350">
        <v>8995</v>
      </c>
    </row>
    <row r="185" spans="1:4" s="11" customFormat="1" ht="12.75">
      <c r="A185" s="144" t="s">
        <v>146</v>
      </c>
      <c r="B185" s="53" t="s">
        <v>646</v>
      </c>
      <c r="C185" s="39">
        <v>2017</v>
      </c>
      <c r="D185" s="350">
        <v>33682.32</v>
      </c>
    </row>
    <row r="186" spans="1:4" s="11" customFormat="1" ht="12.75">
      <c r="A186" s="144" t="s">
        <v>147</v>
      </c>
      <c r="B186" s="53" t="s">
        <v>646</v>
      </c>
      <c r="C186" s="39">
        <v>2017</v>
      </c>
      <c r="D186" s="350">
        <v>33682.32</v>
      </c>
    </row>
    <row r="187" spans="1:4" s="11" customFormat="1" ht="12.75">
      <c r="A187" s="144" t="s">
        <v>148</v>
      </c>
      <c r="B187" s="53" t="s">
        <v>647</v>
      </c>
      <c r="C187" s="39">
        <v>2017</v>
      </c>
      <c r="D187" s="350">
        <v>8932.26</v>
      </c>
    </row>
    <row r="188" spans="1:4" s="11" customFormat="1" ht="12.75">
      <c r="A188" s="144" t="s">
        <v>149</v>
      </c>
      <c r="B188" s="53" t="s">
        <v>648</v>
      </c>
      <c r="C188" s="39">
        <v>2017</v>
      </c>
      <c r="D188" s="350">
        <v>78791.34</v>
      </c>
    </row>
    <row r="189" spans="1:4" s="11" customFormat="1" ht="12.75">
      <c r="A189" s="144" t="s">
        <v>150</v>
      </c>
      <c r="B189" s="53" t="s">
        <v>649</v>
      </c>
      <c r="C189" s="39">
        <v>2017</v>
      </c>
      <c r="D189" s="350">
        <v>12284.011</v>
      </c>
    </row>
    <row r="190" spans="1:4" s="11" customFormat="1" ht="12.75">
      <c r="A190" s="144" t="s">
        <v>151</v>
      </c>
      <c r="B190" s="53" t="s">
        <v>650</v>
      </c>
      <c r="C190" s="39">
        <v>2017</v>
      </c>
      <c r="D190" s="350">
        <v>13960.5</v>
      </c>
    </row>
    <row r="191" spans="1:4" s="11" customFormat="1" ht="12.75">
      <c r="A191" s="144" t="s">
        <v>152</v>
      </c>
      <c r="B191" s="53" t="s">
        <v>651</v>
      </c>
      <c r="C191" s="39">
        <v>2017</v>
      </c>
      <c r="D191" s="350">
        <v>769</v>
      </c>
    </row>
    <row r="192" spans="1:4" s="11" customFormat="1" ht="12.75">
      <c r="A192" s="144" t="s">
        <v>153</v>
      </c>
      <c r="B192" s="53" t="s">
        <v>651</v>
      </c>
      <c r="C192" s="39">
        <v>2017</v>
      </c>
      <c r="D192" s="350">
        <v>453</v>
      </c>
    </row>
    <row r="193" spans="1:4" s="11" customFormat="1" ht="12.75">
      <c r="A193" s="144" t="s">
        <v>154</v>
      </c>
      <c r="B193" s="53" t="s">
        <v>651</v>
      </c>
      <c r="C193" s="39">
        <v>2017</v>
      </c>
      <c r="D193" s="350">
        <v>453</v>
      </c>
    </row>
    <row r="194" spans="1:4" s="11" customFormat="1" ht="12.75">
      <c r="A194" s="144" t="s">
        <v>155</v>
      </c>
      <c r="B194" s="53" t="s">
        <v>652</v>
      </c>
      <c r="C194" s="39">
        <v>2017</v>
      </c>
      <c r="D194" s="350">
        <v>559.65</v>
      </c>
    </row>
    <row r="195" spans="1:4" s="11" customFormat="1" ht="12.75">
      <c r="A195" s="144" t="s">
        <v>156</v>
      </c>
      <c r="B195" s="53" t="s">
        <v>653</v>
      </c>
      <c r="C195" s="39">
        <v>2017</v>
      </c>
      <c r="D195" s="350">
        <v>99.99</v>
      </c>
    </row>
    <row r="196" spans="1:4" s="11" customFormat="1" ht="12.75">
      <c r="A196" s="144" t="s">
        <v>157</v>
      </c>
      <c r="B196" s="53" t="s">
        <v>654</v>
      </c>
      <c r="C196" s="39">
        <v>2018</v>
      </c>
      <c r="D196" s="350">
        <v>4297.62</v>
      </c>
    </row>
    <row r="197" spans="1:4" s="11" customFormat="1" ht="12.75">
      <c r="A197" s="144" t="s">
        <v>158</v>
      </c>
      <c r="B197" s="53" t="s">
        <v>654</v>
      </c>
      <c r="C197" s="39">
        <v>2018</v>
      </c>
      <c r="D197" s="350">
        <v>4297.62</v>
      </c>
    </row>
    <row r="198" spans="1:4" s="11" customFormat="1" ht="12.75">
      <c r="A198" s="144" t="s">
        <v>159</v>
      </c>
      <c r="B198" s="53" t="s">
        <v>654</v>
      </c>
      <c r="C198" s="39">
        <v>2018</v>
      </c>
      <c r="D198" s="350">
        <v>4297.62</v>
      </c>
    </row>
    <row r="199" spans="1:4" s="11" customFormat="1" ht="12.75">
      <c r="A199" s="144" t="s">
        <v>160</v>
      </c>
      <c r="B199" s="53" t="s">
        <v>654</v>
      </c>
      <c r="C199" s="39">
        <v>2018</v>
      </c>
      <c r="D199" s="350">
        <v>4297.62</v>
      </c>
    </row>
    <row r="200" spans="1:4" s="11" customFormat="1" ht="12.75">
      <c r="A200" s="144" t="s">
        <v>161</v>
      </c>
      <c r="B200" s="53" t="s">
        <v>654</v>
      </c>
      <c r="C200" s="39">
        <v>2018</v>
      </c>
      <c r="D200" s="350">
        <v>4297.62</v>
      </c>
    </row>
    <row r="201" spans="1:4" s="11" customFormat="1" ht="12.75">
      <c r="A201" s="144" t="s">
        <v>162</v>
      </c>
      <c r="B201" s="53" t="s">
        <v>654</v>
      </c>
      <c r="C201" s="39">
        <v>2018</v>
      </c>
      <c r="D201" s="350">
        <v>4297.62</v>
      </c>
    </row>
    <row r="202" spans="1:4" s="11" customFormat="1" ht="12.75">
      <c r="A202" s="144" t="s">
        <v>242</v>
      </c>
      <c r="B202" s="53" t="s">
        <v>654</v>
      </c>
      <c r="C202" s="39">
        <v>2018</v>
      </c>
      <c r="D202" s="350">
        <v>4297.62</v>
      </c>
    </row>
    <row r="203" spans="1:4" s="11" customFormat="1" ht="12.75">
      <c r="A203" s="144" t="s">
        <v>243</v>
      </c>
      <c r="B203" s="53" t="s">
        <v>654</v>
      </c>
      <c r="C203" s="39">
        <v>2018</v>
      </c>
      <c r="D203" s="350">
        <v>4297.62</v>
      </c>
    </row>
    <row r="204" spans="1:4" s="11" customFormat="1" ht="12.75">
      <c r="A204" s="144" t="s">
        <v>244</v>
      </c>
      <c r="B204" s="53" t="s">
        <v>654</v>
      </c>
      <c r="C204" s="39">
        <v>2018</v>
      </c>
      <c r="D204" s="350">
        <v>4297.62</v>
      </c>
    </row>
    <row r="205" spans="1:4" s="11" customFormat="1" ht="12.75">
      <c r="A205" s="144" t="s">
        <v>245</v>
      </c>
      <c r="B205" s="53" t="s">
        <v>654</v>
      </c>
      <c r="C205" s="39">
        <v>2018</v>
      </c>
      <c r="D205" s="350">
        <v>4297.62</v>
      </c>
    </row>
    <row r="206" spans="1:4" s="11" customFormat="1" ht="12.75">
      <c r="A206" s="144" t="s">
        <v>246</v>
      </c>
      <c r="B206" s="53" t="s">
        <v>654</v>
      </c>
      <c r="C206" s="39">
        <v>2018</v>
      </c>
      <c r="D206" s="350">
        <v>4297.62</v>
      </c>
    </row>
    <row r="207" spans="1:4" s="11" customFormat="1" ht="12.75">
      <c r="A207" s="144" t="s">
        <v>247</v>
      </c>
      <c r="B207" s="53" t="s">
        <v>654</v>
      </c>
      <c r="C207" s="39">
        <v>2018</v>
      </c>
      <c r="D207" s="350">
        <v>4297.62</v>
      </c>
    </row>
    <row r="208" spans="1:4" s="11" customFormat="1" ht="12.75">
      <c r="A208" s="144" t="s">
        <v>248</v>
      </c>
      <c r="B208" s="53" t="s">
        <v>654</v>
      </c>
      <c r="C208" s="39">
        <v>2018</v>
      </c>
      <c r="D208" s="350">
        <v>4297.62</v>
      </c>
    </row>
    <row r="209" spans="1:4" s="11" customFormat="1" ht="12.75">
      <c r="A209" s="144" t="s">
        <v>249</v>
      </c>
      <c r="B209" s="53" t="s">
        <v>654</v>
      </c>
      <c r="C209" s="39">
        <v>2018</v>
      </c>
      <c r="D209" s="350">
        <v>4297.62</v>
      </c>
    </row>
    <row r="210" spans="1:4" s="11" customFormat="1" ht="12.75">
      <c r="A210" s="144" t="s">
        <v>250</v>
      </c>
      <c r="B210" s="53" t="s">
        <v>654</v>
      </c>
      <c r="C210" s="39">
        <v>2018</v>
      </c>
      <c r="D210" s="350">
        <v>4297.62</v>
      </c>
    </row>
    <row r="211" spans="1:4" s="11" customFormat="1" ht="12.75">
      <c r="A211" s="144" t="s">
        <v>251</v>
      </c>
      <c r="B211" s="53" t="s">
        <v>654</v>
      </c>
      <c r="C211" s="39">
        <v>2018</v>
      </c>
      <c r="D211" s="350">
        <v>4297.62</v>
      </c>
    </row>
    <row r="212" spans="1:4" s="11" customFormat="1" ht="12.75">
      <c r="A212" s="144" t="s">
        <v>252</v>
      </c>
      <c r="B212" s="53" t="s">
        <v>654</v>
      </c>
      <c r="C212" s="39">
        <v>2018</v>
      </c>
      <c r="D212" s="350">
        <v>4297.62</v>
      </c>
    </row>
    <row r="213" spans="1:4" s="11" customFormat="1" ht="12.75">
      <c r="A213" s="144" t="s">
        <v>253</v>
      </c>
      <c r="B213" s="53" t="s">
        <v>654</v>
      </c>
      <c r="C213" s="39">
        <v>2018</v>
      </c>
      <c r="D213" s="350">
        <v>4297.62</v>
      </c>
    </row>
    <row r="214" spans="1:4" s="11" customFormat="1" ht="12.75">
      <c r="A214" s="144" t="s">
        <v>254</v>
      </c>
      <c r="B214" s="53" t="s">
        <v>654</v>
      </c>
      <c r="C214" s="39">
        <v>2018</v>
      </c>
      <c r="D214" s="350">
        <v>4297.62</v>
      </c>
    </row>
    <row r="215" spans="1:4" s="11" customFormat="1" ht="12.75">
      <c r="A215" s="144" t="s">
        <v>255</v>
      </c>
      <c r="B215" s="53" t="s">
        <v>654</v>
      </c>
      <c r="C215" s="39">
        <v>2018</v>
      </c>
      <c r="D215" s="350">
        <v>4297.62</v>
      </c>
    </row>
    <row r="216" spans="1:4" s="11" customFormat="1" ht="12.75">
      <c r="A216" s="144" t="s">
        <v>256</v>
      </c>
      <c r="B216" s="53" t="s">
        <v>654</v>
      </c>
      <c r="C216" s="39">
        <v>2018</v>
      </c>
      <c r="D216" s="350">
        <v>4297.62</v>
      </c>
    </row>
    <row r="217" spans="1:4" s="11" customFormat="1" ht="12.75">
      <c r="A217" s="144" t="s">
        <v>257</v>
      </c>
      <c r="B217" s="53" t="s">
        <v>654</v>
      </c>
      <c r="C217" s="39">
        <v>2018</v>
      </c>
      <c r="D217" s="350">
        <v>4297.62</v>
      </c>
    </row>
    <row r="218" spans="1:4" s="11" customFormat="1" ht="12.75">
      <c r="A218" s="144" t="s">
        <v>258</v>
      </c>
      <c r="B218" s="53" t="s">
        <v>654</v>
      </c>
      <c r="C218" s="39">
        <v>2018</v>
      </c>
      <c r="D218" s="350">
        <v>4297.62</v>
      </c>
    </row>
    <row r="219" spans="1:4" s="11" customFormat="1" ht="12.75">
      <c r="A219" s="144" t="s">
        <v>259</v>
      </c>
      <c r="B219" s="53" t="s">
        <v>654</v>
      </c>
      <c r="C219" s="39">
        <v>2018</v>
      </c>
      <c r="D219" s="350">
        <v>4297.62</v>
      </c>
    </row>
    <row r="220" spans="1:4" s="11" customFormat="1" ht="12.75">
      <c r="A220" s="144" t="s">
        <v>260</v>
      </c>
      <c r="B220" s="53" t="s">
        <v>654</v>
      </c>
      <c r="C220" s="39">
        <v>2018</v>
      </c>
      <c r="D220" s="350">
        <v>4297.62</v>
      </c>
    </row>
    <row r="221" spans="1:4" s="11" customFormat="1" ht="12.75">
      <c r="A221" s="144" t="s">
        <v>261</v>
      </c>
      <c r="B221" s="53" t="s">
        <v>654</v>
      </c>
      <c r="C221" s="39">
        <v>2018</v>
      </c>
      <c r="D221" s="350">
        <v>4297.62</v>
      </c>
    </row>
    <row r="222" spans="1:4" s="11" customFormat="1" ht="12.75">
      <c r="A222" s="144" t="s">
        <v>262</v>
      </c>
      <c r="B222" s="54" t="s">
        <v>654</v>
      </c>
      <c r="C222" s="38">
        <v>2018</v>
      </c>
      <c r="D222" s="347">
        <v>4297.62</v>
      </c>
    </row>
    <row r="223" spans="1:4" s="11" customFormat="1" ht="12.75">
      <c r="A223" s="144" t="s">
        <v>263</v>
      </c>
      <c r="B223" s="54" t="s">
        <v>654</v>
      </c>
      <c r="C223" s="38">
        <v>2018</v>
      </c>
      <c r="D223" s="347">
        <v>4297.62</v>
      </c>
    </row>
    <row r="224" spans="1:4" s="11" customFormat="1" ht="12.75">
      <c r="A224" s="144" t="s">
        <v>264</v>
      </c>
      <c r="B224" s="54" t="s">
        <v>654</v>
      </c>
      <c r="C224" s="38">
        <v>2018</v>
      </c>
      <c r="D224" s="347">
        <v>4297.62</v>
      </c>
    </row>
    <row r="225" spans="1:4" s="11" customFormat="1" ht="12.75">
      <c r="A225" s="144" t="s">
        <v>265</v>
      </c>
      <c r="B225" s="53" t="s">
        <v>654</v>
      </c>
      <c r="C225" s="39">
        <v>2018</v>
      </c>
      <c r="D225" s="350">
        <v>4297.62</v>
      </c>
    </row>
    <row r="226" spans="1:4" s="11" customFormat="1" ht="12.75">
      <c r="A226" s="144" t="s">
        <v>266</v>
      </c>
      <c r="B226" s="53" t="s">
        <v>655</v>
      </c>
      <c r="C226" s="39">
        <v>2018</v>
      </c>
      <c r="D226" s="350">
        <v>1145</v>
      </c>
    </row>
    <row r="227" spans="1:4" s="11" customFormat="1" ht="12.75">
      <c r="A227" s="144" t="s">
        <v>267</v>
      </c>
      <c r="B227" s="53" t="s">
        <v>655</v>
      </c>
      <c r="C227" s="39">
        <v>2018</v>
      </c>
      <c r="D227" s="350">
        <v>1145</v>
      </c>
    </row>
    <row r="228" spans="1:4" s="11" customFormat="1" ht="12.75">
      <c r="A228" s="144" t="s">
        <v>268</v>
      </c>
      <c r="B228" s="53" t="s">
        <v>656</v>
      </c>
      <c r="C228" s="39">
        <v>2018</v>
      </c>
      <c r="D228" s="350">
        <v>509.22</v>
      </c>
    </row>
    <row r="229" spans="1:4" s="11" customFormat="1" ht="12.75">
      <c r="A229" s="144" t="s">
        <v>269</v>
      </c>
      <c r="B229" s="53" t="s">
        <v>657</v>
      </c>
      <c r="C229" s="39">
        <v>2019</v>
      </c>
      <c r="D229" s="350">
        <v>1709.7</v>
      </c>
    </row>
    <row r="230" spans="1:4" s="11" customFormat="1" ht="13.5" thickBot="1">
      <c r="A230" s="144" t="s">
        <v>339</v>
      </c>
      <c r="B230" s="53" t="s">
        <v>657</v>
      </c>
      <c r="C230" s="39">
        <v>2019</v>
      </c>
      <c r="D230" s="350">
        <v>1709.7</v>
      </c>
    </row>
    <row r="231" spans="1:4" ht="13.5" thickBot="1">
      <c r="A231" s="133"/>
      <c r="B231" s="439" t="s">
        <v>17</v>
      </c>
      <c r="C231" s="439"/>
      <c r="D231" s="348">
        <f>SUM(D183:D230)</f>
        <v>355659.61099999986</v>
      </c>
    </row>
    <row r="232" spans="1:5" ht="13.5" thickBot="1">
      <c r="A232" s="440" t="s">
        <v>117</v>
      </c>
      <c r="B232" s="441"/>
      <c r="C232" s="441"/>
      <c r="D232" s="442"/>
      <c r="E232" s="8"/>
    </row>
    <row r="233" spans="1:4" ht="12.75">
      <c r="A233" s="76" t="s">
        <v>144</v>
      </c>
      <c r="B233" s="145" t="s">
        <v>671</v>
      </c>
      <c r="C233" s="34">
        <v>2016</v>
      </c>
      <c r="D233" s="346">
        <v>399</v>
      </c>
    </row>
    <row r="234" spans="1:4" ht="12.75">
      <c r="A234" s="76" t="s">
        <v>145</v>
      </c>
      <c r="B234" s="52" t="s">
        <v>672</v>
      </c>
      <c r="C234" s="27">
        <v>2016</v>
      </c>
      <c r="D234" s="347">
        <v>1694</v>
      </c>
    </row>
    <row r="235" spans="1:4" ht="12.75">
      <c r="A235" s="76" t="s">
        <v>146</v>
      </c>
      <c r="B235" s="52" t="s">
        <v>673</v>
      </c>
      <c r="C235" s="27">
        <v>2016</v>
      </c>
      <c r="D235" s="347">
        <v>1299</v>
      </c>
    </row>
    <row r="236" spans="1:4" ht="12.75">
      <c r="A236" s="76" t="s">
        <v>147</v>
      </c>
      <c r="B236" s="52" t="s">
        <v>674</v>
      </c>
      <c r="C236" s="27">
        <v>2016</v>
      </c>
      <c r="D236" s="347">
        <v>978</v>
      </c>
    </row>
    <row r="237" spans="1:4" ht="12.75">
      <c r="A237" s="76" t="s">
        <v>148</v>
      </c>
      <c r="B237" s="52" t="s">
        <v>675</v>
      </c>
      <c r="C237" s="27">
        <v>2016</v>
      </c>
      <c r="D237" s="347">
        <v>129</v>
      </c>
    </row>
    <row r="238" spans="1:4" ht="12.75">
      <c r="A238" s="76" t="s">
        <v>149</v>
      </c>
      <c r="B238" s="52" t="s">
        <v>675</v>
      </c>
      <c r="C238" s="27">
        <v>2017</v>
      </c>
      <c r="D238" s="347">
        <v>129</v>
      </c>
    </row>
    <row r="239" spans="1:4" ht="12.75">
      <c r="A239" s="76" t="s">
        <v>150</v>
      </c>
      <c r="B239" s="52" t="s">
        <v>676</v>
      </c>
      <c r="C239" s="27">
        <v>2017</v>
      </c>
      <c r="D239" s="347">
        <v>799</v>
      </c>
    </row>
    <row r="240" spans="1:4" ht="12.75">
      <c r="A240" s="76" t="s">
        <v>151</v>
      </c>
      <c r="B240" s="28" t="s">
        <v>677</v>
      </c>
      <c r="C240" s="26">
        <v>2017</v>
      </c>
      <c r="D240" s="350">
        <v>129</v>
      </c>
    </row>
    <row r="241" spans="1:4" ht="12.75">
      <c r="A241" s="76" t="s">
        <v>152</v>
      </c>
      <c r="B241" s="52" t="s">
        <v>678</v>
      </c>
      <c r="C241" s="27">
        <v>2018</v>
      </c>
      <c r="D241" s="347">
        <v>369</v>
      </c>
    </row>
    <row r="242" spans="1:4" ht="12.75">
      <c r="A242" s="76" t="s">
        <v>153</v>
      </c>
      <c r="B242" s="52" t="s">
        <v>679</v>
      </c>
      <c r="C242" s="27">
        <v>2018</v>
      </c>
      <c r="D242" s="347">
        <v>270</v>
      </c>
    </row>
    <row r="243" spans="1:4" ht="12.75">
      <c r="A243" s="76" t="s">
        <v>154</v>
      </c>
      <c r="B243" s="52" t="s">
        <v>680</v>
      </c>
      <c r="C243" s="27">
        <v>2019</v>
      </c>
      <c r="D243" s="347">
        <v>360</v>
      </c>
    </row>
    <row r="244" spans="1:4" ht="12.75">
      <c r="A244" s="76" t="s">
        <v>155</v>
      </c>
      <c r="B244" s="52" t="s">
        <v>681</v>
      </c>
      <c r="C244" s="27">
        <v>2019</v>
      </c>
      <c r="D244" s="347">
        <v>169</v>
      </c>
    </row>
    <row r="245" spans="1:4" ht="12.75">
      <c r="A245" s="76" t="s">
        <v>156</v>
      </c>
      <c r="B245" s="52" t="s">
        <v>682</v>
      </c>
      <c r="C245" s="27">
        <v>2019</v>
      </c>
      <c r="D245" s="347">
        <v>5352.32</v>
      </c>
    </row>
    <row r="246" spans="1:4" ht="12.75">
      <c r="A246" s="76" t="s">
        <v>157</v>
      </c>
      <c r="B246" s="28" t="s">
        <v>683</v>
      </c>
      <c r="C246" s="26">
        <v>2019</v>
      </c>
      <c r="D246" s="350">
        <v>4799</v>
      </c>
    </row>
    <row r="247" spans="1:4" ht="13.5" thickBot="1">
      <c r="A247" s="76" t="s">
        <v>158</v>
      </c>
      <c r="B247" s="28" t="s">
        <v>684</v>
      </c>
      <c r="C247" s="26">
        <v>2019</v>
      </c>
      <c r="D247" s="350">
        <v>332.41</v>
      </c>
    </row>
    <row r="248" spans="1:4" s="14" customFormat="1" ht="13.5" thickBot="1">
      <c r="A248" s="133"/>
      <c r="B248" s="134" t="s">
        <v>0</v>
      </c>
      <c r="C248" s="135"/>
      <c r="D248" s="348">
        <f>SUM(D233:D247)</f>
        <v>17207.73</v>
      </c>
    </row>
    <row r="249" spans="1:4" s="5" customFormat="1" ht="13.5" thickBot="1">
      <c r="A249" s="440" t="s">
        <v>118</v>
      </c>
      <c r="B249" s="441"/>
      <c r="C249" s="441"/>
      <c r="D249" s="442"/>
    </row>
    <row r="250" spans="1:4" ht="12.75">
      <c r="A250" s="76" t="s">
        <v>144</v>
      </c>
      <c r="B250" s="28" t="s">
        <v>713</v>
      </c>
      <c r="C250" s="26">
        <v>2016</v>
      </c>
      <c r="D250" s="350">
        <v>563</v>
      </c>
    </row>
    <row r="251" spans="1:4" ht="12.75">
      <c r="A251" s="76" t="s">
        <v>145</v>
      </c>
      <c r="B251" s="28" t="s">
        <v>714</v>
      </c>
      <c r="C251" s="26">
        <v>2017</v>
      </c>
      <c r="D251" s="350">
        <v>4250</v>
      </c>
    </row>
    <row r="252" spans="1:4" ht="12.75">
      <c r="A252" s="76" t="s">
        <v>146</v>
      </c>
      <c r="B252" s="28" t="s">
        <v>270</v>
      </c>
      <c r="C252" s="26">
        <v>2017</v>
      </c>
      <c r="D252" s="350">
        <v>2269</v>
      </c>
    </row>
    <row r="253" spans="1:4" ht="12.75">
      <c r="A253" s="76" t="s">
        <v>147</v>
      </c>
      <c r="B253" s="28" t="s">
        <v>715</v>
      </c>
      <c r="C253" s="26">
        <v>2018</v>
      </c>
      <c r="D253" s="350">
        <v>569</v>
      </c>
    </row>
    <row r="254" spans="1:4" ht="13.5" thickBot="1">
      <c r="A254" s="76" t="s">
        <v>148</v>
      </c>
      <c r="B254" s="28" t="s">
        <v>716</v>
      </c>
      <c r="C254" s="26">
        <v>2019</v>
      </c>
      <c r="D254" s="350">
        <v>1579</v>
      </c>
    </row>
    <row r="255" spans="1:6" s="5" customFormat="1" ht="12.75" customHeight="1" thickBot="1">
      <c r="A255" s="148"/>
      <c r="B255" s="149" t="s">
        <v>0</v>
      </c>
      <c r="C255" s="136"/>
      <c r="D255" s="353">
        <f>SUM(D250:D254)</f>
        <v>9230</v>
      </c>
      <c r="F255" s="12"/>
    </row>
    <row r="256" spans="1:4" s="11" customFormat="1" ht="12.75">
      <c r="A256" s="141"/>
      <c r="B256" s="142"/>
      <c r="C256" s="55"/>
      <c r="D256" s="354"/>
    </row>
    <row r="257" spans="1:4" s="11" customFormat="1" ht="13.5" thickBot="1">
      <c r="A257" s="141"/>
      <c r="B257" s="142"/>
      <c r="C257" s="143"/>
      <c r="D257" s="354"/>
    </row>
    <row r="258" spans="1:4" s="11" customFormat="1" ht="13.5" thickBot="1">
      <c r="A258" s="445" t="s">
        <v>125</v>
      </c>
      <c r="B258" s="446"/>
      <c r="C258" s="446"/>
      <c r="D258" s="447"/>
    </row>
    <row r="259" spans="1:4" s="11" customFormat="1" ht="24.75" thickBot="1">
      <c r="A259" s="75" t="s">
        <v>19</v>
      </c>
      <c r="B259" s="75" t="s">
        <v>27</v>
      </c>
      <c r="C259" s="75" t="s">
        <v>28</v>
      </c>
      <c r="D259" s="316" t="s">
        <v>29</v>
      </c>
    </row>
    <row r="260" spans="1:4" ht="13.5" thickBot="1">
      <c r="A260" s="440" t="s">
        <v>112</v>
      </c>
      <c r="B260" s="441"/>
      <c r="C260" s="441"/>
      <c r="D260" s="442"/>
    </row>
    <row r="261" spans="1:4" s="11" customFormat="1" ht="12.75">
      <c r="A261" s="76" t="s">
        <v>144</v>
      </c>
      <c r="B261" s="145" t="s">
        <v>275</v>
      </c>
      <c r="C261" s="34">
        <v>2016</v>
      </c>
      <c r="D261" s="346">
        <v>3490</v>
      </c>
    </row>
    <row r="262" spans="1:4" s="11" customFormat="1" ht="12.75">
      <c r="A262" s="76" t="s">
        <v>145</v>
      </c>
      <c r="B262" s="145" t="s">
        <v>276</v>
      </c>
      <c r="C262" s="34">
        <v>2017</v>
      </c>
      <c r="D262" s="346">
        <v>1249</v>
      </c>
    </row>
    <row r="263" spans="1:4" s="11" customFormat="1" ht="12.75">
      <c r="A263" s="76" t="s">
        <v>146</v>
      </c>
      <c r="B263" s="145" t="s">
        <v>277</v>
      </c>
      <c r="C263" s="34">
        <v>2017</v>
      </c>
      <c r="D263" s="346">
        <v>1500</v>
      </c>
    </row>
    <row r="264" spans="1:4" s="11" customFormat="1" ht="12.75">
      <c r="A264" s="76" t="s">
        <v>147</v>
      </c>
      <c r="B264" s="145" t="s">
        <v>278</v>
      </c>
      <c r="C264" s="34">
        <v>2017</v>
      </c>
      <c r="D264" s="346">
        <v>3499.01</v>
      </c>
    </row>
    <row r="265" spans="1:4" s="11" customFormat="1" ht="12.75">
      <c r="A265" s="76" t="s">
        <v>148</v>
      </c>
      <c r="B265" s="145" t="s">
        <v>279</v>
      </c>
      <c r="C265" s="34">
        <v>2018</v>
      </c>
      <c r="D265" s="346">
        <v>1699</v>
      </c>
    </row>
    <row r="266" spans="1:4" s="11" customFormat="1" ht="12.75">
      <c r="A266" s="76" t="s">
        <v>149</v>
      </c>
      <c r="B266" s="145" t="s">
        <v>384</v>
      </c>
      <c r="C266" s="34">
        <v>2018</v>
      </c>
      <c r="D266" s="346">
        <v>4779.12</v>
      </c>
    </row>
    <row r="267" spans="1:4" s="11" customFormat="1" ht="12.75">
      <c r="A267" s="76" t="s">
        <v>150</v>
      </c>
      <c r="B267" s="145" t="s">
        <v>384</v>
      </c>
      <c r="C267" s="34">
        <v>2018</v>
      </c>
      <c r="D267" s="346">
        <v>4779.12</v>
      </c>
    </row>
    <row r="268" spans="1:4" s="11" customFormat="1" ht="12.75">
      <c r="A268" s="76" t="s">
        <v>151</v>
      </c>
      <c r="B268" s="145" t="s">
        <v>384</v>
      </c>
      <c r="C268" s="34">
        <v>2018</v>
      </c>
      <c r="D268" s="346">
        <v>4779.11</v>
      </c>
    </row>
    <row r="269" spans="1:4" s="11" customFormat="1" ht="12.75">
      <c r="A269" s="76" t="s">
        <v>152</v>
      </c>
      <c r="B269" s="145" t="s">
        <v>385</v>
      </c>
      <c r="C269" s="34">
        <v>2018</v>
      </c>
      <c r="D269" s="346">
        <v>1557.18</v>
      </c>
    </row>
    <row r="270" spans="1:4" s="11" customFormat="1" ht="12.75">
      <c r="A270" s="76" t="s">
        <v>153</v>
      </c>
      <c r="B270" s="145" t="s">
        <v>385</v>
      </c>
      <c r="C270" s="34">
        <v>2018</v>
      </c>
      <c r="D270" s="346">
        <v>1557.18</v>
      </c>
    </row>
    <row r="271" spans="1:4" s="11" customFormat="1" ht="12.75">
      <c r="A271" s="76" t="s">
        <v>154</v>
      </c>
      <c r="B271" s="145" t="s">
        <v>385</v>
      </c>
      <c r="C271" s="34">
        <v>2018</v>
      </c>
      <c r="D271" s="346">
        <v>1557.18</v>
      </c>
    </row>
    <row r="272" spans="1:4" s="11" customFormat="1" ht="12.75">
      <c r="A272" s="76" t="s">
        <v>155</v>
      </c>
      <c r="B272" s="145" t="s">
        <v>386</v>
      </c>
      <c r="C272" s="34">
        <v>2018</v>
      </c>
      <c r="D272" s="346">
        <v>868.98</v>
      </c>
    </row>
    <row r="273" spans="1:4" s="11" customFormat="1" ht="12.75">
      <c r="A273" s="76" t="s">
        <v>156</v>
      </c>
      <c r="B273" s="145" t="s">
        <v>387</v>
      </c>
      <c r="C273" s="34">
        <v>2018</v>
      </c>
      <c r="D273" s="346">
        <v>5499.59</v>
      </c>
    </row>
    <row r="274" spans="1:4" s="11" customFormat="1" ht="12.75">
      <c r="A274" s="76" t="s">
        <v>157</v>
      </c>
      <c r="B274" s="145" t="s">
        <v>388</v>
      </c>
      <c r="C274" s="34">
        <v>2018</v>
      </c>
      <c r="D274" s="346">
        <v>3763.34</v>
      </c>
    </row>
    <row r="275" spans="1:4" s="11" customFormat="1" ht="12.75">
      <c r="A275" s="76" t="s">
        <v>158</v>
      </c>
      <c r="B275" s="145" t="s">
        <v>389</v>
      </c>
      <c r="C275" s="34">
        <v>2018</v>
      </c>
      <c r="D275" s="346">
        <v>3000</v>
      </c>
    </row>
    <row r="276" spans="1:4" s="11" customFormat="1" ht="12.75">
      <c r="A276" s="76" t="s">
        <v>159</v>
      </c>
      <c r="B276" s="145" t="s">
        <v>390</v>
      </c>
      <c r="C276" s="34">
        <v>2019</v>
      </c>
      <c r="D276" s="346">
        <v>649</v>
      </c>
    </row>
    <row r="277" spans="1:4" s="11" customFormat="1" ht="12.75">
      <c r="A277" s="76" t="s">
        <v>160</v>
      </c>
      <c r="B277" s="145" t="s">
        <v>391</v>
      </c>
      <c r="C277" s="34">
        <v>2019</v>
      </c>
      <c r="D277" s="346">
        <v>649</v>
      </c>
    </row>
    <row r="278" spans="1:4" s="11" customFormat="1" ht="12.75">
      <c r="A278" s="76" t="s">
        <v>161</v>
      </c>
      <c r="B278" s="145" t="s">
        <v>463</v>
      </c>
      <c r="C278" s="34">
        <v>2019</v>
      </c>
      <c r="D278" s="346">
        <v>4287</v>
      </c>
    </row>
    <row r="279" spans="1:4" s="11" customFormat="1" ht="12.75">
      <c r="A279" s="76" t="s">
        <v>162</v>
      </c>
      <c r="B279" s="145" t="s">
        <v>464</v>
      </c>
      <c r="C279" s="34">
        <v>2019</v>
      </c>
      <c r="D279" s="346">
        <v>2249.01</v>
      </c>
    </row>
    <row r="280" spans="1:4" s="11" customFormat="1" ht="12.75">
      <c r="A280" s="76" t="s">
        <v>242</v>
      </c>
      <c r="B280" s="145" t="s">
        <v>465</v>
      </c>
      <c r="C280" s="34">
        <v>2019</v>
      </c>
      <c r="D280" s="346">
        <v>1357</v>
      </c>
    </row>
    <row r="281" spans="1:4" s="11" customFormat="1" ht="12.75">
      <c r="A281" s="76" t="s">
        <v>243</v>
      </c>
      <c r="B281" s="145" t="s">
        <v>466</v>
      </c>
      <c r="C281" s="34">
        <v>2020</v>
      </c>
      <c r="D281" s="346">
        <v>2825.31</v>
      </c>
    </row>
    <row r="282" spans="1:4" s="11" customFormat="1" ht="12.75">
      <c r="A282" s="76" t="s">
        <v>244</v>
      </c>
      <c r="B282" s="145" t="s">
        <v>466</v>
      </c>
      <c r="C282" s="34">
        <v>2020</v>
      </c>
      <c r="D282" s="346">
        <v>2825.31</v>
      </c>
    </row>
    <row r="283" spans="1:4" s="11" customFormat="1" ht="12.75">
      <c r="A283" s="76" t="s">
        <v>245</v>
      </c>
      <c r="B283" s="145" t="s">
        <v>466</v>
      </c>
      <c r="C283" s="34">
        <v>2020</v>
      </c>
      <c r="D283" s="346">
        <v>2825.31</v>
      </c>
    </row>
    <row r="284" spans="1:4" s="11" customFormat="1" ht="12.75">
      <c r="A284" s="76" t="s">
        <v>246</v>
      </c>
      <c r="B284" s="145" t="s">
        <v>466</v>
      </c>
      <c r="C284" s="34">
        <v>2020</v>
      </c>
      <c r="D284" s="346">
        <v>2825.31</v>
      </c>
    </row>
    <row r="285" spans="1:4" s="11" customFormat="1" ht="12.75">
      <c r="A285" s="76" t="s">
        <v>247</v>
      </c>
      <c r="B285" s="145" t="s">
        <v>466</v>
      </c>
      <c r="C285" s="34">
        <v>2020</v>
      </c>
      <c r="D285" s="346">
        <v>2825.31</v>
      </c>
    </row>
    <row r="286" spans="1:4" s="11" customFormat="1" ht="12.75">
      <c r="A286" s="76" t="s">
        <v>248</v>
      </c>
      <c r="B286" s="145" t="s">
        <v>466</v>
      </c>
      <c r="C286" s="34">
        <v>2020</v>
      </c>
      <c r="D286" s="346">
        <v>2825.31</v>
      </c>
    </row>
    <row r="287" spans="1:4" s="11" customFormat="1" ht="12.75">
      <c r="A287" s="76" t="s">
        <v>249</v>
      </c>
      <c r="B287" s="145" t="s">
        <v>466</v>
      </c>
      <c r="C287" s="34">
        <v>2020</v>
      </c>
      <c r="D287" s="346">
        <v>2825.31</v>
      </c>
    </row>
    <row r="288" spans="1:4" s="11" customFormat="1" ht="12.75">
      <c r="A288" s="76" t="s">
        <v>250</v>
      </c>
      <c r="B288" s="145" t="s">
        <v>466</v>
      </c>
      <c r="C288" s="34">
        <v>2020</v>
      </c>
      <c r="D288" s="346">
        <v>2825.31</v>
      </c>
    </row>
    <row r="289" spans="1:4" s="11" customFormat="1" ht="12.75">
      <c r="A289" s="76" t="s">
        <v>251</v>
      </c>
      <c r="B289" s="145" t="s">
        <v>466</v>
      </c>
      <c r="C289" s="34">
        <v>2020</v>
      </c>
      <c r="D289" s="346">
        <v>2825.31</v>
      </c>
    </row>
    <row r="290" spans="1:4" s="11" customFormat="1" ht="12.75">
      <c r="A290" s="76" t="s">
        <v>252</v>
      </c>
      <c r="B290" s="145" t="s">
        <v>466</v>
      </c>
      <c r="C290" s="34">
        <v>2020</v>
      </c>
      <c r="D290" s="346">
        <v>2825.31</v>
      </c>
    </row>
    <row r="291" spans="1:4" s="11" customFormat="1" ht="12.75">
      <c r="A291" s="76" t="s">
        <v>253</v>
      </c>
      <c r="B291" s="145" t="s">
        <v>466</v>
      </c>
      <c r="C291" s="34">
        <v>2020</v>
      </c>
      <c r="D291" s="346">
        <v>2825.31</v>
      </c>
    </row>
    <row r="292" spans="1:4" s="11" customFormat="1" ht="12.75">
      <c r="A292" s="76" t="s">
        <v>254</v>
      </c>
      <c r="B292" s="52" t="s">
        <v>467</v>
      </c>
      <c r="C292" s="34">
        <v>2020</v>
      </c>
      <c r="D292" s="347">
        <v>1472.31</v>
      </c>
    </row>
    <row r="293" spans="1:4" s="11" customFormat="1" ht="12.75">
      <c r="A293" s="76" t="s">
        <v>255</v>
      </c>
      <c r="B293" s="52" t="s">
        <v>467</v>
      </c>
      <c r="C293" s="34">
        <v>2020</v>
      </c>
      <c r="D293" s="350">
        <v>1472.31</v>
      </c>
    </row>
    <row r="294" spans="1:4" s="11" customFormat="1" ht="12.75">
      <c r="A294" s="76" t="s">
        <v>256</v>
      </c>
      <c r="B294" s="52" t="s">
        <v>467</v>
      </c>
      <c r="C294" s="27">
        <v>2020</v>
      </c>
      <c r="D294" s="347">
        <v>1472.31</v>
      </c>
    </row>
    <row r="295" spans="1:4" s="11" customFormat="1" ht="12.75">
      <c r="A295" s="76" t="s">
        <v>257</v>
      </c>
      <c r="B295" s="52" t="s">
        <v>467</v>
      </c>
      <c r="C295" s="27">
        <v>2020</v>
      </c>
      <c r="D295" s="347">
        <v>1472.31</v>
      </c>
    </row>
    <row r="296" spans="1:4" s="11" customFormat="1" ht="12.75">
      <c r="A296" s="76" t="s">
        <v>258</v>
      </c>
      <c r="B296" s="52" t="s">
        <v>467</v>
      </c>
      <c r="C296" s="27">
        <v>2020</v>
      </c>
      <c r="D296" s="347">
        <v>1472.31</v>
      </c>
    </row>
    <row r="297" spans="1:4" s="11" customFormat="1" ht="12.75">
      <c r="A297" s="76" t="s">
        <v>259</v>
      </c>
      <c r="B297" s="52" t="s">
        <v>468</v>
      </c>
      <c r="C297" s="27">
        <v>2019</v>
      </c>
      <c r="D297" s="350">
        <v>72636</v>
      </c>
    </row>
    <row r="298" spans="1:4" s="11" customFormat="1" ht="13.5" thickBot="1">
      <c r="A298" s="76" t="s">
        <v>260</v>
      </c>
      <c r="B298" s="52" t="s">
        <v>469</v>
      </c>
      <c r="C298" s="27">
        <v>2019</v>
      </c>
      <c r="D298" s="350">
        <v>27163.58</v>
      </c>
    </row>
    <row r="299" spans="1:4" s="11" customFormat="1" ht="13.5" thickBot="1">
      <c r="A299" s="133"/>
      <c r="B299" s="134" t="s">
        <v>0</v>
      </c>
      <c r="C299" s="135"/>
      <c r="D299" s="348">
        <f>SUM(D261:D298)</f>
        <v>191008.36</v>
      </c>
    </row>
    <row r="300" spans="1:4" ht="13.5" customHeight="1" thickBot="1">
      <c r="A300" s="440" t="s">
        <v>113</v>
      </c>
      <c r="B300" s="441"/>
      <c r="C300" s="441"/>
      <c r="D300" s="442"/>
    </row>
    <row r="301" spans="1:4" s="13" customFormat="1" ht="12.75">
      <c r="A301" s="76" t="s">
        <v>144</v>
      </c>
      <c r="B301" s="121" t="s">
        <v>319</v>
      </c>
      <c r="C301" s="31">
        <v>2016</v>
      </c>
      <c r="D301" s="349">
        <v>5135</v>
      </c>
    </row>
    <row r="302" spans="1:4" s="13" customFormat="1" ht="12.75">
      <c r="A302" s="76" t="s">
        <v>145</v>
      </c>
      <c r="B302" s="28" t="s">
        <v>320</v>
      </c>
      <c r="C302" s="26">
        <v>2016</v>
      </c>
      <c r="D302" s="350">
        <v>999</v>
      </c>
    </row>
    <row r="303" spans="1:4" s="13" customFormat="1" ht="12.75">
      <c r="A303" s="76" t="s">
        <v>146</v>
      </c>
      <c r="B303" s="28" t="s">
        <v>321</v>
      </c>
      <c r="C303" s="26">
        <v>2016</v>
      </c>
      <c r="D303" s="350">
        <v>1459.69</v>
      </c>
    </row>
    <row r="304" spans="1:4" s="13" customFormat="1" ht="12.75">
      <c r="A304" s="76" t="s">
        <v>147</v>
      </c>
      <c r="B304" s="28" t="s">
        <v>322</v>
      </c>
      <c r="C304" s="26">
        <v>2016</v>
      </c>
      <c r="D304" s="350">
        <v>2680.2</v>
      </c>
    </row>
    <row r="305" spans="1:4" s="13" customFormat="1" ht="12.75">
      <c r="A305" s="76" t="s">
        <v>148</v>
      </c>
      <c r="B305" s="28" t="s">
        <v>323</v>
      </c>
      <c r="C305" s="26">
        <v>2017</v>
      </c>
      <c r="D305" s="350">
        <v>700</v>
      </c>
    </row>
    <row r="306" spans="1:4" s="13" customFormat="1" ht="12.75">
      <c r="A306" s="76" t="s">
        <v>149</v>
      </c>
      <c r="B306" s="28" t="s">
        <v>324</v>
      </c>
      <c r="C306" s="26">
        <v>2017</v>
      </c>
      <c r="D306" s="350">
        <v>2000</v>
      </c>
    </row>
    <row r="307" spans="1:4" s="13" customFormat="1" ht="12.75">
      <c r="A307" s="76" t="s">
        <v>150</v>
      </c>
      <c r="B307" s="28" t="s">
        <v>325</v>
      </c>
      <c r="C307" s="26">
        <v>2017</v>
      </c>
      <c r="D307" s="350">
        <v>2500</v>
      </c>
    </row>
    <row r="308" spans="1:4" s="13" customFormat="1" ht="12.75">
      <c r="A308" s="76" t="s">
        <v>151</v>
      </c>
      <c r="B308" s="28" t="s">
        <v>326</v>
      </c>
      <c r="C308" s="26">
        <v>2017</v>
      </c>
      <c r="D308" s="350">
        <v>699.99</v>
      </c>
    </row>
    <row r="309" spans="1:4" s="13" customFormat="1" ht="12.75">
      <c r="A309" s="76" t="s">
        <v>152</v>
      </c>
      <c r="B309" s="28" t="s">
        <v>327</v>
      </c>
      <c r="C309" s="26">
        <v>2017</v>
      </c>
      <c r="D309" s="350">
        <v>3599</v>
      </c>
    </row>
    <row r="310" spans="1:4" s="13" customFormat="1" ht="12.75">
      <c r="A310" s="76" t="s">
        <v>153</v>
      </c>
      <c r="B310" s="28" t="s">
        <v>328</v>
      </c>
      <c r="C310" s="26">
        <v>2017</v>
      </c>
      <c r="D310" s="350">
        <v>1599</v>
      </c>
    </row>
    <row r="311" spans="1:4" s="13" customFormat="1" ht="12.75">
      <c r="A311" s="76" t="s">
        <v>154</v>
      </c>
      <c r="B311" s="28" t="s">
        <v>321</v>
      </c>
      <c r="C311" s="26">
        <v>2017</v>
      </c>
      <c r="D311" s="350">
        <v>1499</v>
      </c>
    </row>
    <row r="312" spans="1:4" s="13" customFormat="1" ht="12.75">
      <c r="A312" s="76" t="s">
        <v>155</v>
      </c>
      <c r="B312" s="28" t="s">
        <v>329</v>
      </c>
      <c r="C312" s="26">
        <v>2017</v>
      </c>
      <c r="D312" s="350">
        <v>3100</v>
      </c>
    </row>
    <row r="313" spans="1:4" s="13" customFormat="1" ht="12.75">
      <c r="A313" s="76" t="s">
        <v>156</v>
      </c>
      <c r="B313" s="28" t="s">
        <v>323</v>
      </c>
      <c r="C313" s="26">
        <v>2019</v>
      </c>
      <c r="D313" s="350">
        <v>699.99</v>
      </c>
    </row>
    <row r="314" spans="1:4" s="13" customFormat="1" ht="12.75">
      <c r="A314" s="76" t="s">
        <v>157</v>
      </c>
      <c r="B314" s="28" t="s">
        <v>398</v>
      </c>
      <c r="C314" s="26">
        <v>2019</v>
      </c>
      <c r="D314" s="350">
        <v>800</v>
      </c>
    </row>
    <row r="315" spans="1:4" s="13" customFormat="1" ht="12.75">
      <c r="A315" s="76" t="s">
        <v>158</v>
      </c>
      <c r="B315" s="28" t="s">
        <v>399</v>
      </c>
      <c r="C315" s="26">
        <v>2019</v>
      </c>
      <c r="D315" s="350">
        <v>800</v>
      </c>
    </row>
    <row r="316" spans="1:4" s="13" customFormat="1" ht="24.75" thickBot="1">
      <c r="A316" s="76" t="s">
        <v>159</v>
      </c>
      <c r="B316" s="28" t="s">
        <v>487</v>
      </c>
      <c r="C316" s="26">
        <v>2018</v>
      </c>
      <c r="D316" s="350">
        <v>560</v>
      </c>
    </row>
    <row r="317" spans="1:4" s="13" customFormat="1" ht="13.5" customHeight="1" thickBot="1">
      <c r="A317" s="133"/>
      <c r="B317" s="134" t="s">
        <v>0</v>
      </c>
      <c r="C317" s="135"/>
      <c r="D317" s="348">
        <f>SUM(D301:D316)</f>
        <v>28830.87</v>
      </c>
    </row>
    <row r="318" spans="1:4" s="185" customFormat="1" ht="13.5" customHeight="1" thickBot="1">
      <c r="A318" s="440" t="s">
        <v>114</v>
      </c>
      <c r="B318" s="441"/>
      <c r="C318" s="441"/>
      <c r="D318" s="442"/>
    </row>
    <row r="319" spans="1:4" s="185" customFormat="1" ht="13.5" customHeight="1">
      <c r="A319" s="30" t="s">
        <v>144</v>
      </c>
      <c r="B319" s="52" t="s">
        <v>449</v>
      </c>
      <c r="C319" s="27">
        <v>2017</v>
      </c>
      <c r="D319" s="355">
        <v>3489</v>
      </c>
    </row>
    <row r="320" spans="1:4" s="185" customFormat="1" ht="13.5" customHeight="1">
      <c r="A320" s="30" t="s">
        <v>145</v>
      </c>
      <c r="B320" s="52" t="s">
        <v>450</v>
      </c>
      <c r="C320" s="26">
        <v>2018</v>
      </c>
      <c r="D320" s="351">
        <v>2449</v>
      </c>
    </row>
    <row r="321" spans="1:5" s="13" customFormat="1" ht="13.5" customHeight="1">
      <c r="A321" s="30" t="s">
        <v>146</v>
      </c>
      <c r="B321" s="28" t="s">
        <v>447</v>
      </c>
      <c r="C321" s="26">
        <v>2018</v>
      </c>
      <c r="D321" s="351">
        <v>748</v>
      </c>
      <c r="E321" s="11"/>
    </row>
    <row r="322" spans="1:4" s="185" customFormat="1" ht="13.5" customHeight="1" thickBot="1">
      <c r="A322" s="30" t="s">
        <v>147</v>
      </c>
      <c r="B322" s="52" t="s">
        <v>451</v>
      </c>
      <c r="C322" s="26">
        <v>2018</v>
      </c>
      <c r="D322" s="351">
        <v>1710</v>
      </c>
    </row>
    <row r="323" spans="1:4" s="13" customFormat="1" ht="13.5" customHeight="1" thickBot="1">
      <c r="A323" s="139"/>
      <c r="B323" s="134" t="s">
        <v>0</v>
      </c>
      <c r="C323" s="134"/>
      <c r="D323" s="348">
        <f>SUM(D319:D322)</f>
        <v>8396</v>
      </c>
    </row>
    <row r="324" spans="1:5" s="13" customFormat="1" ht="13.5" customHeight="1" thickBot="1">
      <c r="A324" s="440" t="s">
        <v>115</v>
      </c>
      <c r="B324" s="441"/>
      <c r="C324" s="441"/>
      <c r="D324" s="442"/>
      <c r="E324" s="11"/>
    </row>
    <row r="325" spans="1:4" s="13" customFormat="1" ht="12.75">
      <c r="A325" s="76" t="s">
        <v>144</v>
      </c>
      <c r="B325" s="145" t="s">
        <v>555</v>
      </c>
      <c r="C325" s="31">
        <v>2016</v>
      </c>
      <c r="D325" s="349">
        <v>1559</v>
      </c>
    </row>
    <row r="326" spans="1:4" s="13" customFormat="1" ht="12.75">
      <c r="A326" s="76" t="s">
        <v>145</v>
      </c>
      <c r="B326" s="52" t="s">
        <v>556</v>
      </c>
      <c r="C326" s="26">
        <v>2017</v>
      </c>
      <c r="D326" s="350">
        <v>2325</v>
      </c>
    </row>
    <row r="327" spans="1:4" s="13" customFormat="1" ht="12.75">
      <c r="A327" s="76" t="s">
        <v>146</v>
      </c>
      <c r="B327" s="52" t="s">
        <v>557</v>
      </c>
      <c r="C327" s="26">
        <v>2017</v>
      </c>
      <c r="D327" s="350">
        <v>260.76</v>
      </c>
    </row>
    <row r="328" spans="1:4" s="13" customFormat="1" ht="12.75">
      <c r="A328" s="76" t="s">
        <v>147</v>
      </c>
      <c r="B328" s="52" t="s">
        <v>557</v>
      </c>
      <c r="C328" s="26">
        <v>2017</v>
      </c>
      <c r="D328" s="350">
        <v>260.76</v>
      </c>
    </row>
    <row r="329" spans="1:4" s="13" customFormat="1" ht="12.75">
      <c r="A329" s="76" t="s">
        <v>148</v>
      </c>
      <c r="B329" s="52" t="s">
        <v>557</v>
      </c>
      <c r="C329" s="26">
        <v>2017</v>
      </c>
      <c r="D329" s="350">
        <v>260.76</v>
      </c>
    </row>
    <row r="330" spans="1:4" s="13" customFormat="1" ht="12.75">
      <c r="A330" s="76" t="s">
        <v>149</v>
      </c>
      <c r="B330" s="52" t="s">
        <v>557</v>
      </c>
      <c r="C330" s="26">
        <v>2017</v>
      </c>
      <c r="D330" s="350">
        <v>260.76</v>
      </c>
    </row>
    <row r="331" spans="1:4" s="13" customFormat="1" ht="12.75">
      <c r="A331" s="76" t="s">
        <v>150</v>
      </c>
      <c r="B331" s="52" t="s">
        <v>557</v>
      </c>
      <c r="C331" s="26">
        <v>2017</v>
      </c>
      <c r="D331" s="350">
        <v>260.76</v>
      </c>
    </row>
    <row r="332" spans="1:4" s="13" customFormat="1" ht="12.75">
      <c r="A332" s="76" t="s">
        <v>151</v>
      </c>
      <c r="B332" s="52" t="s">
        <v>557</v>
      </c>
      <c r="C332" s="26">
        <v>2017</v>
      </c>
      <c r="D332" s="350">
        <v>260.76</v>
      </c>
    </row>
    <row r="333" spans="1:4" s="13" customFormat="1" ht="12.75">
      <c r="A333" s="76" t="s">
        <v>152</v>
      </c>
      <c r="B333" s="52" t="s">
        <v>557</v>
      </c>
      <c r="C333" s="26">
        <v>2017</v>
      </c>
      <c r="D333" s="350">
        <v>260.76</v>
      </c>
    </row>
    <row r="334" spans="1:4" s="13" customFormat="1" ht="12.75">
      <c r="A334" s="76" t="s">
        <v>153</v>
      </c>
      <c r="B334" s="52" t="s">
        <v>557</v>
      </c>
      <c r="C334" s="26">
        <v>2017</v>
      </c>
      <c r="D334" s="350">
        <v>260.76</v>
      </c>
    </row>
    <row r="335" spans="1:4" s="13" customFormat="1" ht="12.75">
      <c r="A335" s="76" t="s">
        <v>154</v>
      </c>
      <c r="B335" s="52" t="s">
        <v>557</v>
      </c>
      <c r="C335" s="26">
        <v>2017</v>
      </c>
      <c r="D335" s="350">
        <v>260.76</v>
      </c>
    </row>
    <row r="336" spans="1:4" s="13" customFormat="1" ht="12.75">
      <c r="A336" s="76" t="s">
        <v>155</v>
      </c>
      <c r="B336" s="52" t="s">
        <v>557</v>
      </c>
      <c r="C336" s="26">
        <v>2017</v>
      </c>
      <c r="D336" s="350">
        <v>260.76</v>
      </c>
    </row>
    <row r="337" spans="1:4" s="13" customFormat="1" ht="12.75">
      <c r="A337" s="76" t="s">
        <v>156</v>
      </c>
      <c r="B337" s="52" t="s">
        <v>557</v>
      </c>
      <c r="C337" s="26">
        <v>2017</v>
      </c>
      <c r="D337" s="350">
        <v>260.76</v>
      </c>
    </row>
    <row r="338" spans="1:4" s="13" customFormat="1" ht="12.75">
      <c r="A338" s="76" t="s">
        <v>157</v>
      </c>
      <c r="B338" s="52" t="s">
        <v>557</v>
      </c>
      <c r="C338" s="26">
        <v>2017</v>
      </c>
      <c r="D338" s="350">
        <v>260.76</v>
      </c>
    </row>
    <row r="339" spans="1:4" s="13" customFormat="1" ht="12.75">
      <c r="A339" s="76" t="s">
        <v>158</v>
      </c>
      <c r="B339" s="52" t="s">
        <v>557</v>
      </c>
      <c r="C339" s="26">
        <v>2017</v>
      </c>
      <c r="D339" s="350">
        <v>260.76</v>
      </c>
    </row>
    <row r="340" spans="1:4" s="13" customFormat="1" ht="12.75">
      <c r="A340" s="76" t="s">
        <v>159</v>
      </c>
      <c r="B340" s="52" t="s">
        <v>557</v>
      </c>
      <c r="C340" s="26">
        <v>2017</v>
      </c>
      <c r="D340" s="350">
        <v>260.76</v>
      </c>
    </row>
    <row r="341" spans="1:4" s="13" customFormat="1" ht="12.75">
      <c r="A341" s="76" t="s">
        <v>160</v>
      </c>
      <c r="B341" s="52" t="s">
        <v>557</v>
      </c>
      <c r="C341" s="26">
        <v>2017</v>
      </c>
      <c r="D341" s="350">
        <v>260.76</v>
      </c>
    </row>
    <row r="342" spans="1:4" s="13" customFormat="1" ht="12.75">
      <c r="A342" s="76" t="s">
        <v>161</v>
      </c>
      <c r="B342" s="52" t="s">
        <v>558</v>
      </c>
      <c r="C342" s="26">
        <v>2017</v>
      </c>
      <c r="D342" s="350">
        <v>2700</v>
      </c>
    </row>
    <row r="343" spans="1:4" s="13" customFormat="1" ht="12.75">
      <c r="A343" s="76" t="s">
        <v>162</v>
      </c>
      <c r="B343" s="52" t="s">
        <v>559</v>
      </c>
      <c r="C343" s="26">
        <v>2017</v>
      </c>
      <c r="D343" s="350">
        <v>332.1</v>
      </c>
    </row>
    <row r="344" spans="1:4" s="13" customFormat="1" ht="12.75">
      <c r="A344" s="76" t="s">
        <v>242</v>
      </c>
      <c r="B344" s="52" t="s">
        <v>559</v>
      </c>
      <c r="C344" s="26">
        <v>2017</v>
      </c>
      <c r="D344" s="350">
        <v>332.1</v>
      </c>
    </row>
    <row r="345" spans="1:4" s="13" customFormat="1" ht="12.75">
      <c r="A345" s="76" t="s">
        <v>243</v>
      </c>
      <c r="B345" s="52" t="s">
        <v>559</v>
      </c>
      <c r="C345" s="26">
        <v>2017</v>
      </c>
      <c r="D345" s="350">
        <v>332.1</v>
      </c>
    </row>
    <row r="346" spans="1:4" s="13" customFormat="1" ht="12.75">
      <c r="A346" s="76" t="s">
        <v>244</v>
      </c>
      <c r="B346" s="52" t="s">
        <v>559</v>
      </c>
      <c r="C346" s="26">
        <v>2017</v>
      </c>
      <c r="D346" s="350">
        <v>332.1</v>
      </c>
    </row>
    <row r="347" spans="1:4" s="13" customFormat="1" ht="12.75">
      <c r="A347" s="76" t="s">
        <v>245</v>
      </c>
      <c r="B347" s="52" t="s">
        <v>559</v>
      </c>
      <c r="C347" s="26">
        <v>2017</v>
      </c>
      <c r="D347" s="350">
        <v>332.1</v>
      </c>
    </row>
    <row r="348" spans="1:4" s="13" customFormat="1" ht="12.75">
      <c r="A348" s="76" t="s">
        <v>246</v>
      </c>
      <c r="B348" s="52" t="s">
        <v>560</v>
      </c>
      <c r="C348" s="26">
        <v>2018</v>
      </c>
      <c r="D348" s="350">
        <v>2750</v>
      </c>
    </row>
    <row r="349" spans="1:4" s="13" customFormat="1" ht="12.75">
      <c r="A349" s="76" t="s">
        <v>247</v>
      </c>
      <c r="B349" s="52" t="s">
        <v>560</v>
      </c>
      <c r="C349" s="26">
        <v>2018</v>
      </c>
      <c r="D349" s="350">
        <v>2750</v>
      </c>
    </row>
    <row r="350" spans="1:4" s="13" customFormat="1" ht="12.75">
      <c r="A350" s="76" t="s">
        <v>248</v>
      </c>
      <c r="B350" s="52" t="s">
        <v>561</v>
      </c>
      <c r="C350" s="26">
        <v>2018</v>
      </c>
      <c r="D350" s="350">
        <v>5817.9</v>
      </c>
    </row>
    <row r="351" spans="1:4" s="13" customFormat="1" ht="12.75">
      <c r="A351" s="76" t="s">
        <v>249</v>
      </c>
      <c r="B351" s="52" t="s">
        <v>561</v>
      </c>
      <c r="C351" s="26">
        <v>2018</v>
      </c>
      <c r="D351" s="350">
        <v>5817.9</v>
      </c>
    </row>
    <row r="352" spans="1:4" s="13" customFormat="1" ht="12.75">
      <c r="A352" s="76" t="s">
        <v>250</v>
      </c>
      <c r="B352" s="52" t="s">
        <v>562</v>
      </c>
      <c r="C352" s="26">
        <v>2018</v>
      </c>
      <c r="D352" s="350">
        <v>258.3</v>
      </c>
    </row>
    <row r="353" spans="1:4" s="13" customFormat="1" ht="12.75">
      <c r="A353" s="76" t="s">
        <v>251</v>
      </c>
      <c r="B353" s="52" t="s">
        <v>562</v>
      </c>
      <c r="C353" s="26">
        <v>2018</v>
      </c>
      <c r="D353" s="350">
        <v>258.3</v>
      </c>
    </row>
    <row r="354" spans="1:4" s="13" customFormat="1" ht="12.75">
      <c r="A354" s="76" t="s">
        <v>252</v>
      </c>
      <c r="B354" s="56" t="s">
        <v>562</v>
      </c>
      <c r="C354" s="26">
        <v>2018</v>
      </c>
      <c r="D354" s="350">
        <v>258.3</v>
      </c>
    </row>
    <row r="355" spans="1:4" s="13" customFormat="1" ht="12.75">
      <c r="A355" s="76" t="s">
        <v>253</v>
      </c>
      <c r="B355" s="52" t="s">
        <v>562</v>
      </c>
      <c r="C355" s="26">
        <v>2018</v>
      </c>
      <c r="D355" s="350">
        <v>258.3</v>
      </c>
    </row>
    <row r="356" spans="1:4" s="13" customFormat="1" ht="12.75">
      <c r="A356" s="76" t="s">
        <v>254</v>
      </c>
      <c r="B356" s="52" t="s">
        <v>563</v>
      </c>
      <c r="C356" s="26">
        <v>2018</v>
      </c>
      <c r="D356" s="350">
        <v>2397.27</v>
      </c>
    </row>
    <row r="357" spans="1:4" s="13" customFormat="1" ht="12.75">
      <c r="A357" s="76" t="s">
        <v>255</v>
      </c>
      <c r="B357" s="52" t="s">
        <v>564</v>
      </c>
      <c r="C357" s="26">
        <v>2018</v>
      </c>
      <c r="D357" s="350">
        <v>2163.57</v>
      </c>
    </row>
    <row r="358" spans="1:4" s="13" customFormat="1" ht="12.75">
      <c r="A358" s="76" t="s">
        <v>256</v>
      </c>
      <c r="B358" s="28" t="s">
        <v>562</v>
      </c>
      <c r="C358" s="26">
        <v>2018</v>
      </c>
      <c r="D358" s="350">
        <v>258.3</v>
      </c>
    </row>
    <row r="359" spans="1:4" s="13" customFormat="1" ht="12.75">
      <c r="A359" s="76" t="s">
        <v>257</v>
      </c>
      <c r="B359" s="120" t="s">
        <v>562</v>
      </c>
      <c r="C359" s="40">
        <v>2018</v>
      </c>
      <c r="D359" s="352">
        <v>258.3</v>
      </c>
    </row>
    <row r="360" spans="1:4" s="13" customFormat="1" ht="12.75">
      <c r="A360" s="76" t="s">
        <v>258</v>
      </c>
      <c r="B360" s="120" t="s">
        <v>562</v>
      </c>
      <c r="C360" s="40">
        <v>2018</v>
      </c>
      <c r="D360" s="352">
        <v>258.3</v>
      </c>
    </row>
    <row r="361" spans="1:4" s="13" customFormat="1" ht="12.75">
      <c r="A361" s="76" t="s">
        <v>259</v>
      </c>
      <c r="B361" s="120" t="s">
        <v>562</v>
      </c>
      <c r="C361" s="40">
        <v>2018</v>
      </c>
      <c r="D361" s="352">
        <v>258.3</v>
      </c>
    </row>
    <row r="362" spans="1:4" s="13" customFormat="1" ht="12.75">
      <c r="A362" s="76" t="s">
        <v>260</v>
      </c>
      <c r="B362" s="120" t="s">
        <v>565</v>
      </c>
      <c r="C362" s="40">
        <v>2018</v>
      </c>
      <c r="D362" s="352">
        <v>2397.27</v>
      </c>
    </row>
    <row r="363" spans="1:4" s="13" customFormat="1" ht="12.75">
      <c r="A363" s="76" t="s">
        <v>261</v>
      </c>
      <c r="B363" s="120" t="s">
        <v>565</v>
      </c>
      <c r="C363" s="40">
        <v>2018</v>
      </c>
      <c r="D363" s="352">
        <v>2397.27</v>
      </c>
    </row>
    <row r="364" spans="1:4" s="13" customFormat="1" ht="12.75">
      <c r="A364" s="76" t="s">
        <v>262</v>
      </c>
      <c r="B364" s="120" t="s">
        <v>565</v>
      </c>
      <c r="C364" s="40">
        <v>2018</v>
      </c>
      <c r="D364" s="352">
        <v>2397.27</v>
      </c>
    </row>
    <row r="365" spans="1:4" s="13" customFormat="1" ht="12.75">
      <c r="A365" s="76" t="s">
        <v>263</v>
      </c>
      <c r="B365" s="120" t="s">
        <v>565</v>
      </c>
      <c r="C365" s="40">
        <v>2018</v>
      </c>
      <c r="D365" s="352">
        <v>2397.27</v>
      </c>
    </row>
    <row r="366" spans="1:4" s="13" customFormat="1" ht="12.75">
      <c r="A366" s="76" t="s">
        <v>264</v>
      </c>
      <c r="B366" s="120" t="s">
        <v>565</v>
      </c>
      <c r="C366" s="40">
        <v>2018</v>
      </c>
      <c r="D366" s="352">
        <v>2397.27</v>
      </c>
    </row>
    <row r="367" spans="1:4" s="13" customFormat="1" ht="12.75">
      <c r="A367" s="76" t="s">
        <v>265</v>
      </c>
      <c r="B367" s="120" t="s">
        <v>565</v>
      </c>
      <c r="C367" s="40">
        <v>2018</v>
      </c>
      <c r="D367" s="352">
        <v>2397.27</v>
      </c>
    </row>
    <row r="368" spans="1:4" s="13" customFormat="1" ht="12.75">
      <c r="A368" s="76" t="s">
        <v>266</v>
      </c>
      <c r="B368" s="120" t="s">
        <v>565</v>
      </c>
      <c r="C368" s="40">
        <v>2018</v>
      </c>
      <c r="D368" s="352">
        <v>2397.27</v>
      </c>
    </row>
    <row r="369" spans="1:4" s="13" customFormat="1" ht="12.75">
      <c r="A369" s="76" t="s">
        <v>267</v>
      </c>
      <c r="B369" s="120" t="s">
        <v>565</v>
      </c>
      <c r="C369" s="40">
        <v>2018</v>
      </c>
      <c r="D369" s="352">
        <v>2397.27</v>
      </c>
    </row>
    <row r="370" spans="1:4" s="13" customFormat="1" ht="12.75">
      <c r="A370" s="76" t="s">
        <v>268</v>
      </c>
      <c r="B370" s="120" t="s">
        <v>565</v>
      </c>
      <c r="C370" s="40">
        <v>2018</v>
      </c>
      <c r="D370" s="352">
        <v>2397.27</v>
      </c>
    </row>
    <row r="371" spans="1:4" s="13" customFormat="1" ht="12.75">
      <c r="A371" s="76" t="s">
        <v>269</v>
      </c>
      <c r="B371" s="120" t="s">
        <v>565</v>
      </c>
      <c r="C371" s="40">
        <v>2018</v>
      </c>
      <c r="D371" s="352">
        <v>2397.27</v>
      </c>
    </row>
    <row r="372" spans="1:4" s="13" customFormat="1" ht="12.75">
      <c r="A372" s="76" t="s">
        <v>339</v>
      </c>
      <c r="B372" s="120" t="s">
        <v>565</v>
      </c>
      <c r="C372" s="40">
        <v>2018</v>
      </c>
      <c r="D372" s="352">
        <v>2397.27</v>
      </c>
    </row>
    <row r="373" spans="1:4" s="13" customFormat="1" ht="12.75">
      <c r="A373" s="76" t="s">
        <v>340</v>
      </c>
      <c r="B373" s="120" t="s">
        <v>565</v>
      </c>
      <c r="C373" s="40">
        <v>2018</v>
      </c>
      <c r="D373" s="352">
        <v>2397.27</v>
      </c>
    </row>
    <row r="374" spans="1:4" s="13" customFormat="1" ht="12.75">
      <c r="A374" s="76" t="s">
        <v>341</v>
      </c>
      <c r="B374" s="120" t="s">
        <v>565</v>
      </c>
      <c r="C374" s="40">
        <v>2018</v>
      </c>
      <c r="D374" s="352">
        <v>2397.27</v>
      </c>
    </row>
    <row r="375" spans="1:4" s="13" customFormat="1" ht="12.75">
      <c r="A375" s="76" t="s">
        <v>342</v>
      </c>
      <c r="B375" s="120" t="s">
        <v>565</v>
      </c>
      <c r="C375" s="40">
        <v>2018</v>
      </c>
      <c r="D375" s="352">
        <v>2397.27</v>
      </c>
    </row>
    <row r="376" spans="1:4" s="13" customFormat="1" ht="12.75">
      <c r="A376" s="76" t="s">
        <v>343</v>
      </c>
      <c r="B376" s="120" t="s">
        <v>565</v>
      </c>
      <c r="C376" s="40">
        <v>2018</v>
      </c>
      <c r="D376" s="352">
        <v>2397.27</v>
      </c>
    </row>
    <row r="377" spans="1:4" s="13" customFormat="1" ht="12.75">
      <c r="A377" s="76" t="s">
        <v>344</v>
      </c>
      <c r="B377" s="120" t="s">
        <v>565</v>
      </c>
      <c r="C377" s="40">
        <v>2018</v>
      </c>
      <c r="D377" s="352">
        <v>2397.27</v>
      </c>
    </row>
    <row r="378" spans="1:4" s="13" customFormat="1" ht="12.75">
      <c r="A378" s="76" t="s">
        <v>345</v>
      </c>
      <c r="B378" s="120" t="s">
        <v>564</v>
      </c>
      <c r="C378" s="40">
        <v>2018</v>
      </c>
      <c r="D378" s="352">
        <v>2163.57</v>
      </c>
    </row>
    <row r="379" spans="1:4" s="13" customFormat="1" ht="12.75">
      <c r="A379" s="76" t="s">
        <v>346</v>
      </c>
      <c r="B379" s="120" t="s">
        <v>566</v>
      </c>
      <c r="C379" s="40">
        <v>2018</v>
      </c>
      <c r="D379" s="352">
        <v>1129</v>
      </c>
    </row>
    <row r="380" spans="1:4" s="13" customFormat="1" ht="12.75">
      <c r="A380" s="76" t="s">
        <v>347</v>
      </c>
      <c r="B380" s="120" t="s">
        <v>564</v>
      </c>
      <c r="C380" s="40">
        <v>2018</v>
      </c>
      <c r="D380" s="352">
        <v>2163.57</v>
      </c>
    </row>
    <row r="381" spans="1:4" s="13" customFormat="1" ht="12.75">
      <c r="A381" s="76" t="s">
        <v>348</v>
      </c>
      <c r="B381" s="120" t="s">
        <v>565</v>
      </c>
      <c r="C381" s="40">
        <v>2018</v>
      </c>
      <c r="D381" s="352">
        <v>2397.27</v>
      </c>
    </row>
    <row r="382" spans="1:4" s="13" customFormat="1" ht="12.75">
      <c r="A382" s="76" t="s">
        <v>349</v>
      </c>
      <c r="B382" s="120" t="s">
        <v>567</v>
      </c>
      <c r="C382" s="40">
        <v>2018</v>
      </c>
      <c r="D382" s="352">
        <v>1291.5</v>
      </c>
    </row>
    <row r="383" spans="1:4" s="13" customFormat="1" ht="12.75">
      <c r="A383" s="76" t="s">
        <v>350</v>
      </c>
      <c r="B383" s="120" t="s">
        <v>568</v>
      </c>
      <c r="C383" s="40">
        <v>2019</v>
      </c>
      <c r="D383" s="352">
        <v>1873.65</v>
      </c>
    </row>
    <row r="384" spans="1:4" s="13" customFormat="1" ht="12.75">
      <c r="A384" s="76" t="s">
        <v>351</v>
      </c>
      <c r="B384" s="120" t="s">
        <v>568</v>
      </c>
      <c r="C384" s="40">
        <v>2019</v>
      </c>
      <c r="D384" s="352">
        <v>1873.65</v>
      </c>
    </row>
    <row r="385" spans="1:4" s="13" customFormat="1" ht="12.75">
      <c r="A385" s="76" t="s">
        <v>352</v>
      </c>
      <c r="B385" s="120" t="s">
        <v>568</v>
      </c>
      <c r="C385" s="40">
        <v>2019</v>
      </c>
      <c r="D385" s="352">
        <v>1873.65</v>
      </c>
    </row>
    <row r="386" spans="1:4" s="13" customFormat="1" ht="12.75">
      <c r="A386" s="76" t="s">
        <v>353</v>
      </c>
      <c r="B386" s="120" t="s">
        <v>568</v>
      </c>
      <c r="C386" s="40">
        <v>2019</v>
      </c>
      <c r="D386" s="352">
        <v>1873.65</v>
      </c>
    </row>
    <row r="387" spans="1:4" s="13" customFormat="1" ht="12.75">
      <c r="A387" s="76" t="s">
        <v>354</v>
      </c>
      <c r="B387" s="120" t="s">
        <v>568</v>
      </c>
      <c r="C387" s="40">
        <v>2019</v>
      </c>
      <c r="D387" s="352">
        <v>1873.65</v>
      </c>
    </row>
    <row r="388" spans="1:4" s="13" customFormat="1" ht="12.75">
      <c r="A388" s="76" t="s">
        <v>355</v>
      </c>
      <c r="B388" s="120" t="s">
        <v>568</v>
      </c>
      <c r="C388" s="40">
        <v>2019</v>
      </c>
      <c r="D388" s="352">
        <v>1873.65</v>
      </c>
    </row>
    <row r="389" spans="1:4" s="13" customFormat="1" ht="12.75">
      <c r="A389" s="76" t="s">
        <v>356</v>
      </c>
      <c r="B389" s="120" t="s">
        <v>568</v>
      </c>
      <c r="C389" s="40">
        <v>2019</v>
      </c>
      <c r="D389" s="352">
        <v>1873.65</v>
      </c>
    </row>
    <row r="390" spans="1:4" s="13" customFormat="1" ht="12.75">
      <c r="A390" s="76" t="s">
        <v>357</v>
      </c>
      <c r="B390" s="120" t="s">
        <v>568</v>
      </c>
      <c r="C390" s="40">
        <v>2019</v>
      </c>
      <c r="D390" s="352">
        <v>1873.65</v>
      </c>
    </row>
    <row r="391" spans="1:4" s="13" customFormat="1" ht="12.75">
      <c r="A391" s="76" t="s">
        <v>358</v>
      </c>
      <c r="B391" s="120" t="s">
        <v>568</v>
      </c>
      <c r="C391" s="40">
        <v>2019</v>
      </c>
      <c r="D391" s="352">
        <v>1873.65</v>
      </c>
    </row>
    <row r="392" spans="1:4" s="13" customFormat="1" ht="12.75">
      <c r="A392" s="76" t="s">
        <v>359</v>
      </c>
      <c r="B392" s="120" t="s">
        <v>568</v>
      </c>
      <c r="C392" s="40">
        <v>2019</v>
      </c>
      <c r="D392" s="352">
        <v>1873.65</v>
      </c>
    </row>
    <row r="393" spans="1:4" s="13" customFormat="1" ht="12.75">
      <c r="A393" s="76" t="s">
        <v>360</v>
      </c>
      <c r="B393" s="120" t="s">
        <v>568</v>
      </c>
      <c r="C393" s="40">
        <v>2019</v>
      </c>
      <c r="D393" s="352">
        <v>1873.65</v>
      </c>
    </row>
    <row r="394" spans="1:4" s="13" customFormat="1" ht="12.75">
      <c r="A394" s="76" t="s">
        <v>361</v>
      </c>
      <c r="B394" s="120" t="s">
        <v>568</v>
      </c>
      <c r="C394" s="40">
        <v>2019</v>
      </c>
      <c r="D394" s="352">
        <v>1873.65</v>
      </c>
    </row>
    <row r="395" spans="1:4" s="13" customFormat="1" ht="12.75">
      <c r="A395" s="76" t="s">
        <v>362</v>
      </c>
      <c r="B395" s="120" t="s">
        <v>568</v>
      </c>
      <c r="C395" s="40">
        <v>2019</v>
      </c>
      <c r="D395" s="352">
        <v>1873.65</v>
      </c>
    </row>
    <row r="396" spans="1:4" s="13" customFormat="1" ht="12.75">
      <c r="A396" s="76" t="s">
        <v>363</v>
      </c>
      <c r="B396" s="120" t="s">
        <v>568</v>
      </c>
      <c r="C396" s="40">
        <v>2019</v>
      </c>
      <c r="D396" s="352">
        <v>1873.65</v>
      </c>
    </row>
    <row r="397" spans="1:4" s="13" customFormat="1" ht="12.75">
      <c r="A397" s="76" t="s">
        <v>364</v>
      </c>
      <c r="B397" s="120" t="s">
        <v>568</v>
      </c>
      <c r="C397" s="40">
        <v>2019</v>
      </c>
      <c r="D397" s="352">
        <v>1873.65</v>
      </c>
    </row>
    <row r="398" spans="1:4" s="13" customFormat="1" ht="12.75">
      <c r="A398" s="76" t="s">
        <v>365</v>
      </c>
      <c r="B398" s="120" t="s">
        <v>568</v>
      </c>
      <c r="C398" s="40">
        <v>2019</v>
      </c>
      <c r="D398" s="352">
        <v>1873.65</v>
      </c>
    </row>
    <row r="399" spans="1:4" s="13" customFormat="1" ht="12.75">
      <c r="A399" s="76" t="s">
        <v>366</v>
      </c>
      <c r="B399" s="120" t="s">
        <v>568</v>
      </c>
      <c r="C399" s="40">
        <v>2019</v>
      </c>
      <c r="D399" s="352">
        <v>1873.65</v>
      </c>
    </row>
    <row r="400" spans="1:4" s="13" customFormat="1" ht="12.75">
      <c r="A400" s="76" t="s">
        <v>367</v>
      </c>
      <c r="B400" s="120" t="s">
        <v>568</v>
      </c>
      <c r="C400" s="40">
        <v>2019</v>
      </c>
      <c r="D400" s="352">
        <v>1873.65</v>
      </c>
    </row>
    <row r="401" spans="1:4" s="13" customFormat="1" ht="12.75">
      <c r="A401" s="76" t="s">
        <v>368</v>
      </c>
      <c r="B401" s="120" t="s">
        <v>567</v>
      </c>
      <c r="C401" s="40">
        <v>2019</v>
      </c>
      <c r="D401" s="352">
        <v>1291.5</v>
      </c>
    </row>
    <row r="402" spans="1:4" s="13" customFormat="1" ht="12.75">
      <c r="A402" s="76" t="s">
        <v>369</v>
      </c>
      <c r="B402" s="120" t="s">
        <v>569</v>
      </c>
      <c r="C402" s="40">
        <v>2019</v>
      </c>
      <c r="D402" s="352">
        <v>2736.75</v>
      </c>
    </row>
    <row r="403" spans="1:4" s="13" customFormat="1" ht="12.75">
      <c r="A403" s="76" t="s">
        <v>370</v>
      </c>
      <c r="B403" s="120" t="s">
        <v>570</v>
      </c>
      <c r="C403" s="40">
        <v>2019</v>
      </c>
      <c r="D403" s="352">
        <v>2799</v>
      </c>
    </row>
    <row r="404" spans="1:4" s="13" customFormat="1" ht="12.75">
      <c r="A404" s="76" t="s">
        <v>371</v>
      </c>
      <c r="B404" s="120" t="s">
        <v>571</v>
      </c>
      <c r="C404" s="40">
        <v>2019</v>
      </c>
      <c r="D404" s="352">
        <v>2859.75</v>
      </c>
    </row>
    <row r="405" spans="1:4" s="13" customFormat="1" ht="12.75">
      <c r="A405" s="76" t="s">
        <v>372</v>
      </c>
      <c r="B405" s="120" t="s">
        <v>572</v>
      </c>
      <c r="C405" s="40">
        <v>2019</v>
      </c>
      <c r="D405" s="352">
        <v>3321</v>
      </c>
    </row>
    <row r="406" spans="1:4" s="13" customFormat="1" ht="12.75">
      <c r="A406" s="76" t="s">
        <v>373</v>
      </c>
      <c r="B406" s="120" t="s">
        <v>571</v>
      </c>
      <c r="C406" s="40">
        <v>2019</v>
      </c>
      <c r="D406" s="352">
        <v>2859.75</v>
      </c>
    </row>
    <row r="407" spans="1:4" s="13" customFormat="1" ht="12.75">
      <c r="A407" s="76" t="s">
        <v>374</v>
      </c>
      <c r="B407" s="120" t="s">
        <v>572</v>
      </c>
      <c r="C407" s="40">
        <v>2019</v>
      </c>
      <c r="D407" s="352">
        <v>3321</v>
      </c>
    </row>
    <row r="408" spans="1:4" s="13" customFormat="1" ht="12.75">
      <c r="A408" s="76" t="s">
        <v>375</v>
      </c>
      <c r="B408" s="120" t="s">
        <v>573</v>
      </c>
      <c r="C408" s="40">
        <v>2020</v>
      </c>
      <c r="D408" s="352">
        <v>2825.31</v>
      </c>
    </row>
    <row r="409" spans="1:4" s="13" customFormat="1" ht="12.75">
      <c r="A409" s="76" t="s">
        <v>400</v>
      </c>
      <c r="B409" s="120" t="s">
        <v>573</v>
      </c>
      <c r="C409" s="40">
        <v>2020</v>
      </c>
      <c r="D409" s="352">
        <v>2825.31</v>
      </c>
    </row>
    <row r="410" spans="1:4" s="13" customFormat="1" ht="12.75">
      <c r="A410" s="76" t="s">
        <v>401</v>
      </c>
      <c r="B410" s="120" t="s">
        <v>573</v>
      </c>
      <c r="C410" s="40">
        <v>2020</v>
      </c>
      <c r="D410" s="352">
        <v>2825.31</v>
      </c>
    </row>
    <row r="411" spans="1:4" s="13" customFormat="1" ht="13.5" thickBot="1">
      <c r="A411" s="76" t="s">
        <v>402</v>
      </c>
      <c r="B411" s="120" t="s">
        <v>573</v>
      </c>
      <c r="C411" s="40">
        <v>2020</v>
      </c>
      <c r="D411" s="352">
        <v>2825.31</v>
      </c>
    </row>
    <row r="412" spans="1:4" s="11" customFormat="1" ht="12.75" customHeight="1" thickBot="1">
      <c r="A412" s="137"/>
      <c r="B412" s="138" t="s">
        <v>0</v>
      </c>
      <c r="C412" s="135"/>
      <c r="D412" s="348">
        <f>SUM(D325:D411)</f>
        <v>147635.8599999999</v>
      </c>
    </row>
    <row r="413" spans="1:4" s="11" customFormat="1" ht="12.75" customHeight="1" thickBot="1">
      <c r="A413" s="440" t="s">
        <v>116</v>
      </c>
      <c r="B413" s="441"/>
      <c r="C413" s="441"/>
      <c r="D413" s="442"/>
    </row>
    <row r="414" spans="1:4" s="11" customFormat="1" ht="12.75">
      <c r="A414" s="76" t="s">
        <v>144</v>
      </c>
      <c r="B414" s="140" t="s">
        <v>634</v>
      </c>
      <c r="C414" s="51">
        <v>2016</v>
      </c>
      <c r="D414" s="349">
        <v>282</v>
      </c>
    </row>
    <row r="415" spans="1:4" s="11" customFormat="1" ht="12.75">
      <c r="A415" s="76" t="s">
        <v>145</v>
      </c>
      <c r="B415" s="53" t="s">
        <v>634</v>
      </c>
      <c r="C415" s="39">
        <v>2016</v>
      </c>
      <c r="D415" s="350">
        <v>282</v>
      </c>
    </row>
    <row r="416" spans="1:4" s="11" customFormat="1" ht="12.75">
      <c r="A416" s="76" t="s">
        <v>146</v>
      </c>
      <c r="B416" s="53" t="s">
        <v>634</v>
      </c>
      <c r="C416" s="39">
        <v>2016</v>
      </c>
      <c r="D416" s="350">
        <v>282</v>
      </c>
    </row>
    <row r="417" spans="1:4" s="11" customFormat="1" ht="12.75">
      <c r="A417" s="76" t="s">
        <v>147</v>
      </c>
      <c r="B417" s="54" t="s">
        <v>634</v>
      </c>
      <c r="C417" s="38">
        <v>2016</v>
      </c>
      <c r="D417" s="347">
        <v>282.01</v>
      </c>
    </row>
    <row r="418" spans="1:4" s="11" customFormat="1" ht="12.75">
      <c r="A418" s="76" t="s">
        <v>148</v>
      </c>
      <c r="B418" s="54" t="s">
        <v>635</v>
      </c>
      <c r="C418" s="38">
        <v>2016</v>
      </c>
      <c r="D418" s="347">
        <v>748.99</v>
      </c>
    </row>
    <row r="419" spans="1:4" s="11" customFormat="1" ht="12.75">
      <c r="A419" s="76" t="s">
        <v>149</v>
      </c>
      <c r="B419" s="54" t="s">
        <v>635</v>
      </c>
      <c r="C419" s="38">
        <v>2016</v>
      </c>
      <c r="D419" s="347">
        <v>748.99</v>
      </c>
    </row>
    <row r="420" spans="1:4" s="11" customFormat="1" ht="12.75">
      <c r="A420" s="76" t="s">
        <v>150</v>
      </c>
      <c r="B420" s="53" t="s">
        <v>635</v>
      </c>
      <c r="C420" s="39">
        <v>2016</v>
      </c>
      <c r="D420" s="350">
        <v>749</v>
      </c>
    </row>
    <row r="421" spans="1:4" s="11" customFormat="1" ht="12.75">
      <c r="A421" s="76" t="s">
        <v>151</v>
      </c>
      <c r="B421" s="53" t="s">
        <v>635</v>
      </c>
      <c r="C421" s="39">
        <v>2016</v>
      </c>
      <c r="D421" s="350">
        <v>749</v>
      </c>
    </row>
    <row r="422" spans="1:4" s="11" customFormat="1" ht="12.75">
      <c r="A422" s="76" t="s">
        <v>152</v>
      </c>
      <c r="B422" s="53" t="s">
        <v>635</v>
      </c>
      <c r="C422" s="39">
        <v>2016</v>
      </c>
      <c r="D422" s="350">
        <v>749</v>
      </c>
    </row>
    <row r="423" spans="1:4" s="11" customFormat="1" ht="12.75">
      <c r="A423" s="76" t="s">
        <v>153</v>
      </c>
      <c r="B423" s="53" t="s">
        <v>636</v>
      </c>
      <c r="C423" s="39">
        <v>2016</v>
      </c>
      <c r="D423" s="350">
        <v>7275.45</v>
      </c>
    </row>
    <row r="424" spans="1:4" s="11" customFormat="1" ht="12.75">
      <c r="A424" s="76" t="s">
        <v>154</v>
      </c>
      <c r="B424" s="54" t="s">
        <v>637</v>
      </c>
      <c r="C424" s="39">
        <v>2017</v>
      </c>
      <c r="D424" s="350">
        <v>600</v>
      </c>
    </row>
    <row r="425" spans="1:4" s="11" customFormat="1" ht="12.75">
      <c r="A425" s="76" t="s">
        <v>155</v>
      </c>
      <c r="B425" s="54" t="s">
        <v>638</v>
      </c>
      <c r="C425" s="39">
        <v>2017</v>
      </c>
      <c r="D425" s="350">
        <v>1199.99</v>
      </c>
    </row>
    <row r="426" spans="1:4" s="11" customFormat="1" ht="12.75">
      <c r="A426" s="76" t="s">
        <v>156</v>
      </c>
      <c r="B426" s="54" t="s">
        <v>639</v>
      </c>
      <c r="C426" s="39">
        <v>2017</v>
      </c>
      <c r="D426" s="350">
        <v>629.99</v>
      </c>
    </row>
    <row r="427" spans="1:4" s="11" customFormat="1" ht="12.75">
      <c r="A427" s="76" t="s">
        <v>157</v>
      </c>
      <c r="B427" s="54" t="s">
        <v>640</v>
      </c>
      <c r="C427" s="39">
        <v>2017</v>
      </c>
      <c r="D427" s="350">
        <v>359.99</v>
      </c>
    </row>
    <row r="428" spans="1:4" s="11" customFormat="1" ht="12.75">
      <c r="A428" s="76" t="s">
        <v>158</v>
      </c>
      <c r="B428" s="54" t="s">
        <v>641</v>
      </c>
      <c r="C428" s="39">
        <v>2019</v>
      </c>
      <c r="D428" s="350">
        <v>762.6</v>
      </c>
    </row>
    <row r="429" spans="1:4" s="11" customFormat="1" ht="12.75">
      <c r="A429" s="76" t="s">
        <v>159</v>
      </c>
      <c r="B429" s="54" t="s">
        <v>642</v>
      </c>
      <c r="C429" s="39">
        <v>2019</v>
      </c>
      <c r="D429" s="350">
        <v>1993.46</v>
      </c>
    </row>
    <row r="430" spans="1:4" s="11" customFormat="1" ht="12.75">
      <c r="A430" s="76" t="s">
        <v>160</v>
      </c>
      <c r="B430" s="54" t="s">
        <v>642</v>
      </c>
      <c r="C430" s="39">
        <v>2019</v>
      </c>
      <c r="D430" s="350">
        <v>1993.46</v>
      </c>
    </row>
    <row r="431" spans="1:4" s="11" customFormat="1" ht="12.75">
      <c r="A431" s="76" t="s">
        <v>161</v>
      </c>
      <c r="B431" s="54" t="s">
        <v>643</v>
      </c>
      <c r="C431" s="39">
        <v>2019</v>
      </c>
      <c r="D431" s="350">
        <v>528.9</v>
      </c>
    </row>
    <row r="432" spans="1:4" s="11" customFormat="1" ht="12.75">
      <c r="A432" s="76" t="s">
        <v>162</v>
      </c>
      <c r="B432" s="146" t="s">
        <v>642</v>
      </c>
      <c r="C432" s="147">
        <v>2020</v>
      </c>
      <c r="D432" s="352">
        <v>3119.28</v>
      </c>
    </row>
    <row r="433" spans="1:4" s="11" customFormat="1" ht="13.5" thickBot="1">
      <c r="A433" s="76" t="s">
        <v>242</v>
      </c>
      <c r="B433" s="146" t="s">
        <v>642</v>
      </c>
      <c r="C433" s="147">
        <v>2020</v>
      </c>
      <c r="D433" s="352">
        <v>3119.28</v>
      </c>
    </row>
    <row r="434" spans="1:4" ht="13.5" thickBot="1">
      <c r="A434" s="133"/>
      <c r="B434" s="134" t="s">
        <v>0</v>
      </c>
      <c r="C434" s="134"/>
      <c r="D434" s="348">
        <f>SUM(D414:D433)</f>
        <v>26455.389999999996</v>
      </c>
    </row>
    <row r="435" spans="1:4" ht="13.5" thickBot="1">
      <c r="A435" s="440" t="s">
        <v>117</v>
      </c>
      <c r="B435" s="441"/>
      <c r="C435" s="441"/>
      <c r="D435" s="442"/>
    </row>
    <row r="436" spans="1:4" ht="12.75">
      <c r="A436" s="76" t="s">
        <v>144</v>
      </c>
      <c r="B436" s="121" t="s">
        <v>685</v>
      </c>
      <c r="C436" s="31">
        <v>2017</v>
      </c>
      <c r="D436" s="349">
        <v>1760</v>
      </c>
    </row>
    <row r="437" spans="1:4" ht="13.5" thickBot="1">
      <c r="A437" s="76" t="s">
        <v>145</v>
      </c>
      <c r="B437" s="125" t="s">
        <v>686</v>
      </c>
      <c r="C437" s="81">
        <v>2018</v>
      </c>
      <c r="D437" s="356">
        <v>1900</v>
      </c>
    </row>
    <row r="438" spans="1:4" s="14" customFormat="1" ht="13.5" thickBot="1">
      <c r="A438" s="133"/>
      <c r="B438" s="134" t="s">
        <v>0</v>
      </c>
      <c r="C438" s="135"/>
      <c r="D438" s="348">
        <f>SUM(D436:D437)</f>
        <v>3660</v>
      </c>
    </row>
    <row r="439" spans="1:4" s="11" customFormat="1" ht="12.75">
      <c r="A439" s="29"/>
      <c r="B439" s="29"/>
      <c r="C439" s="57"/>
      <c r="D439" s="357"/>
    </row>
    <row r="440" spans="1:4" s="11" customFormat="1" ht="13.5" thickBot="1">
      <c r="A440" s="29"/>
      <c r="B440" s="29"/>
      <c r="C440" s="57"/>
      <c r="D440" s="357"/>
    </row>
    <row r="441" spans="1:4" s="11" customFormat="1" ht="13.5" thickBot="1">
      <c r="A441" s="445" t="s">
        <v>37</v>
      </c>
      <c r="B441" s="446"/>
      <c r="C441" s="446"/>
      <c r="D441" s="447"/>
    </row>
    <row r="442" spans="1:4" s="11" customFormat="1" ht="24.75" thickBot="1">
      <c r="A442" s="75" t="s">
        <v>19</v>
      </c>
      <c r="B442" s="75" t="s">
        <v>27</v>
      </c>
      <c r="C442" s="75" t="s">
        <v>28</v>
      </c>
      <c r="D442" s="316" t="s">
        <v>29</v>
      </c>
    </row>
    <row r="443" spans="1:4" s="13" customFormat="1" ht="13.5" customHeight="1" thickBot="1">
      <c r="A443" s="440" t="s">
        <v>135</v>
      </c>
      <c r="B443" s="441"/>
      <c r="C443" s="441"/>
      <c r="D443" s="442"/>
    </row>
    <row r="444" spans="1:4" s="13" customFormat="1" ht="12.75" customHeight="1" thickBot="1">
      <c r="A444" s="84" t="s">
        <v>144</v>
      </c>
      <c r="B444" s="125" t="s">
        <v>574</v>
      </c>
      <c r="C444" s="81">
        <v>2016</v>
      </c>
      <c r="D444" s="356">
        <v>2160.95</v>
      </c>
    </row>
    <row r="445" spans="1:4" s="11" customFormat="1" ht="12.75" customHeight="1" thickBot="1">
      <c r="A445" s="137"/>
      <c r="B445" s="138" t="s">
        <v>0</v>
      </c>
      <c r="C445" s="135"/>
      <c r="D445" s="348">
        <f>SUM(D444:D444)</f>
        <v>2160.95</v>
      </c>
    </row>
    <row r="446" spans="1:4" ht="13.5" thickBot="1">
      <c r="A446" s="440" t="s">
        <v>121</v>
      </c>
      <c r="B446" s="441"/>
      <c r="C446" s="441"/>
      <c r="D446" s="442"/>
    </row>
    <row r="447" spans="1:4" ht="13.5" thickBot="1">
      <c r="A447" s="84" t="s">
        <v>144</v>
      </c>
      <c r="B447" s="125" t="s">
        <v>687</v>
      </c>
      <c r="C447" s="81">
        <v>2016</v>
      </c>
      <c r="D447" s="356">
        <v>477</v>
      </c>
    </row>
    <row r="448" spans="1:4" s="14" customFormat="1" ht="13.5" thickBot="1">
      <c r="A448" s="133"/>
      <c r="B448" s="134" t="s">
        <v>0</v>
      </c>
      <c r="C448" s="135"/>
      <c r="D448" s="348">
        <f>SUM(D447:D447)</f>
        <v>477</v>
      </c>
    </row>
    <row r="449" spans="1:6" s="5" customFormat="1" ht="13.5" thickBot="1">
      <c r="A449" s="440" t="s">
        <v>877</v>
      </c>
      <c r="B449" s="441"/>
      <c r="C449" s="441"/>
      <c r="D449" s="442"/>
      <c r="F449" s="12"/>
    </row>
    <row r="450" spans="1:6" s="5" customFormat="1" ht="13.5" thickBot="1">
      <c r="A450" s="76" t="s">
        <v>144</v>
      </c>
      <c r="B450" s="121" t="s">
        <v>734</v>
      </c>
      <c r="C450" s="31">
        <v>2017</v>
      </c>
      <c r="D450" s="349">
        <v>3484</v>
      </c>
      <c r="F450" s="12"/>
    </row>
    <row r="451" spans="1:4" s="11" customFormat="1" ht="13.5" thickBot="1">
      <c r="A451" s="133"/>
      <c r="B451" s="134" t="s">
        <v>0</v>
      </c>
      <c r="C451" s="135"/>
      <c r="D451" s="348">
        <f>SUM(D450:D450)</f>
        <v>3484</v>
      </c>
    </row>
    <row r="452" spans="1:4" s="11" customFormat="1" ht="12.75">
      <c r="A452" s="29"/>
      <c r="B452" s="29"/>
      <c r="C452" s="57"/>
      <c r="D452" s="357"/>
    </row>
    <row r="453" spans="1:4" s="11" customFormat="1" ht="13.5" thickBot="1">
      <c r="A453" s="29"/>
      <c r="B453" s="29"/>
      <c r="C453" s="57"/>
      <c r="D453" s="357"/>
    </row>
    <row r="454" spans="1:4" s="11" customFormat="1" ht="13.5" thickBot="1">
      <c r="A454" s="29"/>
      <c r="B454" s="443" t="s">
        <v>31</v>
      </c>
      <c r="C454" s="444"/>
      <c r="D454" s="317">
        <f>SUM(D255,D248,D231,D181,D63,D59,D40)</f>
        <v>1077610.211</v>
      </c>
    </row>
    <row r="455" spans="1:4" s="11" customFormat="1" ht="13.5" thickBot="1">
      <c r="A455" s="29"/>
      <c r="B455" s="443" t="s">
        <v>32</v>
      </c>
      <c r="C455" s="444"/>
      <c r="D455" s="317">
        <f>SUM(D438,D434,D412,D323,D317,D299)</f>
        <v>405986.47999999986</v>
      </c>
    </row>
    <row r="456" spans="1:4" s="11" customFormat="1" ht="13.5" thickBot="1">
      <c r="A456" s="29"/>
      <c r="B456" s="443" t="s">
        <v>33</v>
      </c>
      <c r="C456" s="444"/>
      <c r="D456" s="317">
        <f>SUM(D451,D448,D445)</f>
        <v>6121.95</v>
      </c>
    </row>
    <row r="457" spans="1:4" s="32" customFormat="1" ht="12.75">
      <c r="A457" s="58"/>
      <c r="B457" s="59"/>
      <c r="C457" s="59"/>
      <c r="D457" s="358"/>
    </row>
    <row r="458" spans="1:4" s="11" customFormat="1" ht="12.75">
      <c r="A458" s="29"/>
      <c r="B458" s="29"/>
      <c r="C458" s="57"/>
      <c r="D458" s="357"/>
    </row>
    <row r="459" spans="1:4" s="11" customFormat="1" ht="12.75">
      <c r="A459" s="29"/>
      <c r="B459" s="29"/>
      <c r="C459" s="57"/>
      <c r="D459" s="357"/>
    </row>
    <row r="460" spans="1:4" s="11" customFormat="1" ht="12.75">
      <c r="A460" s="29"/>
      <c r="B460" s="29"/>
      <c r="C460" s="57"/>
      <c r="D460" s="357"/>
    </row>
    <row r="461" spans="1:4" s="11" customFormat="1" ht="12.75">
      <c r="A461" s="29"/>
      <c r="B461" s="29"/>
      <c r="C461" s="57"/>
      <c r="D461" s="357"/>
    </row>
    <row r="462" spans="1:4" s="11" customFormat="1" ht="12.75">
      <c r="A462" s="29"/>
      <c r="B462" s="29"/>
      <c r="C462" s="57" t="s">
        <v>130</v>
      </c>
      <c r="D462" s="357"/>
    </row>
    <row r="463" spans="1:4" s="11" customFormat="1" ht="12.75">
      <c r="A463" s="29"/>
      <c r="B463" s="29"/>
      <c r="C463" s="57"/>
      <c r="D463" s="357"/>
    </row>
    <row r="464" spans="1:4" s="5" customFormat="1" ht="12.75">
      <c r="A464" s="29"/>
      <c r="B464" s="29"/>
      <c r="C464" s="57"/>
      <c r="D464" s="357"/>
    </row>
    <row r="465" spans="1:4" ht="12.75">
      <c r="A465" s="29"/>
      <c r="C465" s="57"/>
      <c r="D465" s="357"/>
    </row>
    <row r="466" spans="1:4" ht="12.75">
      <c r="A466" s="29"/>
      <c r="C466" s="57"/>
      <c r="D466" s="357"/>
    </row>
    <row r="467" spans="1:4" ht="12.75">
      <c r="A467" s="29"/>
      <c r="C467" s="57"/>
      <c r="D467" s="357"/>
    </row>
    <row r="468" spans="1:4" ht="12.75">
      <c r="A468" s="29"/>
      <c r="C468" s="57"/>
      <c r="D468" s="357"/>
    </row>
    <row r="469" spans="1:4" ht="12.75">
      <c r="A469" s="29"/>
      <c r="C469" s="57"/>
      <c r="D469" s="357"/>
    </row>
    <row r="470" spans="1:4" ht="12.75">
      <c r="A470" s="29"/>
      <c r="C470" s="57"/>
      <c r="D470" s="357"/>
    </row>
    <row r="471" spans="1:4" ht="12.75">
      <c r="A471" s="29"/>
      <c r="C471" s="57"/>
      <c r="D471" s="357"/>
    </row>
    <row r="472" spans="1:4" ht="12.75">
      <c r="A472" s="29"/>
      <c r="C472" s="57"/>
      <c r="D472" s="357"/>
    </row>
    <row r="473" spans="1:4" ht="12.75">
      <c r="A473" s="29"/>
      <c r="C473" s="57"/>
      <c r="D473" s="357"/>
    </row>
    <row r="474" spans="1:4" ht="12.75">
      <c r="A474" s="29"/>
      <c r="C474" s="57"/>
      <c r="D474" s="357"/>
    </row>
    <row r="475" spans="1:4" ht="12.75">
      <c r="A475" s="29"/>
      <c r="C475" s="57"/>
      <c r="D475" s="357"/>
    </row>
    <row r="476" spans="1:4" ht="12.75">
      <c r="A476" s="29"/>
      <c r="C476" s="57"/>
      <c r="D476" s="357"/>
    </row>
    <row r="477" spans="1:4" ht="14.25" customHeight="1">
      <c r="A477" s="29"/>
      <c r="C477" s="57"/>
      <c r="D477" s="357"/>
    </row>
    <row r="478" spans="1:4" ht="12.75">
      <c r="A478" s="29"/>
      <c r="C478" s="57"/>
      <c r="D478" s="357"/>
    </row>
    <row r="479" spans="1:4" ht="12.75">
      <c r="A479" s="29"/>
      <c r="C479" s="57"/>
      <c r="D479" s="357"/>
    </row>
    <row r="480" spans="1:4" ht="14.25" customHeight="1">
      <c r="A480" s="29"/>
      <c r="C480" s="57"/>
      <c r="D480" s="357"/>
    </row>
    <row r="481" spans="1:4" ht="12.75">
      <c r="A481" s="29"/>
      <c r="C481" s="57"/>
      <c r="D481" s="357"/>
    </row>
    <row r="482" spans="1:4" s="5" customFormat="1" ht="12.75">
      <c r="A482" s="29"/>
      <c r="B482" s="29"/>
      <c r="C482" s="57"/>
      <c r="D482" s="357"/>
    </row>
    <row r="483" spans="1:4" s="5" customFormat="1" ht="12.75">
      <c r="A483" s="29"/>
      <c r="B483" s="29"/>
      <c r="C483" s="57"/>
      <c r="D483" s="357"/>
    </row>
    <row r="484" spans="1:4" s="5" customFormat="1" ht="12.75">
      <c r="A484" s="29"/>
      <c r="B484" s="29"/>
      <c r="C484" s="57"/>
      <c r="D484" s="357"/>
    </row>
    <row r="485" spans="1:4" s="5" customFormat="1" ht="12.75">
      <c r="A485" s="29"/>
      <c r="B485" s="29"/>
      <c r="C485" s="57"/>
      <c r="D485" s="357"/>
    </row>
    <row r="486" spans="1:4" s="5" customFormat="1" ht="12.75">
      <c r="A486" s="29"/>
      <c r="B486" s="29"/>
      <c r="C486" s="57"/>
      <c r="D486" s="357"/>
    </row>
    <row r="487" spans="1:4" s="5" customFormat="1" ht="12.75">
      <c r="A487" s="29"/>
      <c r="B487" s="29"/>
      <c r="C487" s="57"/>
      <c r="D487" s="357"/>
    </row>
    <row r="488" spans="1:4" s="5" customFormat="1" ht="12.75">
      <c r="A488" s="29"/>
      <c r="B488" s="29"/>
      <c r="C488" s="57"/>
      <c r="D488" s="357"/>
    </row>
    <row r="489" spans="1:4" ht="12.75" customHeight="1">
      <c r="A489" s="29"/>
      <c r="C489" s="57"/>
      <c r="D489" s="357"/>
    </row>
    <row r="490" spans="1:4" s="11" customFormat="1" ht="12.75">
      <c r="A490" s="29"/>
      <c r="B490" s="29"/>
      <c r="C490" s="57"/>
      <c r="D490" s="357"/>
    </row>
    <row r="491" spans="1:4" s="11" customFormat="1" ht="12.75">
      <c r="A491" s="29"/>
      <c r="B491" s="29"/>
      <c r="C491" s="57"/>
      <c r="D491" s="357"/>
    </row>
    <row r="492" spans="1:4" s="11" customFormat="1" ht="12.75">
      <c r="A492" s="29"/>
      <c r="B492" s="29"/>
      <c r="C492" s="57"/>
      <c r="D492" s="357"/>
    </row>
    <row r="493" spans="1:4" s="11" customFormat="1" ht="12.75">
      <c r="A493" s="29"/>
      <c r="B493" s="29"/>
      <c r="C493" s="57"/>
      <c r="D493" s="357"/>
    </row>
    <row r="494" spans="1:4" s="11" customFormat="1" ht="12.75">
      <c r="A494" s="29"/>
      <c r="B494" s="29"/>
      <c r="C494" s="57"/>
      <c r="D494" s="357"/>
    </row>
    <row r="495" spans="1:4" s="11" customFormat="1" ht="12.75">
      <c r="A495" s="29"/>
      <c r="B495" s="29"/>
      <c r="C495" s="57"/>
      <c r="D495" s="357"/>
    </row>
    <row r="496" spans="1:4" s="11" customFormat="1" ht="12.75">
      <c r="A496" s="29"/>
      <c r="B496" s="29"/>
      <c r="C496" s="57"/>
      <c r="D496" s="357"/>
    </row>
    <row r="497" spans="1:4" s="11" customFormat="1" ht="18" customHeight="1">
      <c r="A497" s="29"/>
      <c r="B497" s="29"/>
      <c r="C497" s="57"/>
      <c r="D497" s="357"/>
    </row>
    <row r="498" spans="1:4" ht="12.75">
      <c r="A498" s="29"/>
      <c r="C498" s="57"/>
      <c r="D498" s="357"/>
    </row>
    <row r="499" spans="1:4" s="5" customFormat="1" ht="12.75">
      <c r="A499" s="29"/>
      <c r="B499" s="29"/>
      <c r="C499" s="57"/>
      <c r="D499" s="357"/>
    </row>
    <row r="500" spans="1:4" s="5" customFormat="1" ht="12.75">
      <c r="A500" s="29"/>
      <c r="B500" s="29"/>
      <c r="C500" s="57"/>
      <c r="D500" s="357"/>
    </row>
    <row r="501" spans="1:4" s="5" customFormat="1" ht="12.75">
      <c r="A501" s="29"/>
      <c r="B501" s="29"/>
      <c r="C501" s="57"/>
      <c r="D501" s="357"/>
    </row>
    <row r="502" spans="1:4" ht="12.75" customHeight="1">
      <c r="A502" s="29"/>
      <c r="C502" s="57"/>
      <c r="D502" s="357"/>
    </row>
    <row r="503" spans="1:4" s="5" customFormat="1" ht="12.75">
      <c r="A503" s="29"/>
      <c r="B503" s="29"/>
      <c r="C503" s="57"/>
      <c r="D503" s="357"/>
    </row>
    <row r="504" spans="1:4" s="5" customFormat="1" ht="12.75">
      <c r="A504" s="29"/>
      <c r="B504" s="29"/>
      <c r="C504" s="57"/>
      <c r="D504" s="357"/>
    </row>
    <row r="505" spans="1:4" s="5" customFormat="1" ht="12.75">
      <c r="A505" s="29"/>
      <c r="B505" s="29"/>
      <c r="C505" s="57"/>
      <c r="D505" s="357"/>
    </row>
    <row r="506" spans="1:4" s="5" customFormat="1" ht="12.75">
      <c r="A506" s="29"/>
      <c r="B506" s="29"/>
      <c r="C506" s="57"/>
      <c r="D506" s="357"/>
    </row>
    <row r="507" spans="1:4" s="5" customFormat="1" ht="12.75">
      <c r="A507" s="29"/>
      <c r="B507" s="29"/>
      <c r="C507" s="57"/>
      <c r="D507" s="357"/>
    </row>
    <row r="508" spans="1:4" s="5" customFormat="1" ht="12.75">
      <c r="A508" s="29"/>
      <c r="B508" s="29"/>
      <c r="C508" s="57"/>
      <c r="D508" s="357"/>
    </row>
    <row r="509" spans="1:4" ht="12.75">
      <c r="A509" s="29"/>
      <c r="C509" s="57"/>
      <c r="D509" s="357"/>
    </row>
    <row r="510" spans="1:4" ht="12.75">
      <c r="A510" s="29"/>
      <c r="C510" s="57"/>
      <c r="D510" s="357"/>
    </row>
    <row r="511" spans="1:4" ht="12.75">
      <c r="A511" s="29"/>
      <c r="C511" s="57"/>
      <c r="D511" s="357"/>
    </row>
    <row r="512" spans="1:4" ht="14.25" customHeight="1">
      <c r="A512" s="29"/>
      <c r="C512" s="57"/>
      <c r="D512" s="357"/>
    </row>
    <row r="513" spans="1:4" ht="12.75">
      <c r="A513" s="29"/>
      <c r="C513" s="57"/>
      <c r="D513" s="357"/>
    </row>
    <row r="514" spans="1:4" ht="12.75">
      <c r="A514" s="29"/>
      <c r="C514" s="57"/>
      <c r="D514" s="357"/>
    </row>
    <row r="515" spans="1:4" ht="12.75">
      <c r="A515" s="29"/>
      <c r="C515" s="57"/>
      <c r="D515" s="357"/>
    </row>
    <row r="516" spans="1:4" ht="12.75">
      <c r="A516" s="29"/>
      <c r="C516" s="57"/>
      <c r="D516" s="357"/>
    </row>
    <row r="517" spans="1:4" ht="12.75">
      <c r="A517" s="29"/>
      <c r="C517" s="57"/>
      <c r="D517" s="357"/>
    </row>
    <row r="518" spans="1:4" ht="12.75">
      <c r="A518" s="29"/>
      <c r="C518" s="57"/>
      <c r="D518" s="357"/>
    </row>
    <row r="519" spans="1:4" ht="12.75">
      <c r="A519" s="29"/>
      <c r="C519" s="57"/>
      <c r="D519" s="357"/>
    </row>
    <row r="520" spans="1:4" ht="12.75">
      <c r="A520" s="29"/>
      <c r="C520" s="57"/>
      <c r="D520" s="357"/>
    </row>
    <row r="521" spans="1:4" ht="12.75">
      <c r="A521" s="29"/>
      <c r="C521" s="57"/>
      <c r="D521" s="357"/>
    </row>
    <row r="522" spans="1:4" ht="12.75">
      <c r="A522" s="29"/>
      <c r="C522" s="57"/>
      <c r="D522" s="357"/>
    </row>
    <row r="523" spans="1:4" ht="12.75">
      <c r="A523" s="29"/>
      <c r="C523" s="57"/>
      <c r="D523" s="357"/>
    </row>
    <row r="524" spans="1:4" ht="12.75">
      <c r="A524" s="29"/>
      <c r="C524" s="57"/>
      <c r="D524" s="357"/>
    </row>
    <row r="525" spans="1:4" ht="12.75">
      <c r="A525" s="29"/>
      <c r="C525" s="57"/>
      <c r="D525" s="357"/>
    </row>
    <row r="526" spans="1:4" ht="12.75">
      <c r="A526" s="29"/>
      <c r="C526" s="57"/>
      <c r="D526" s="357"/>
    </row>
    <row r="527" spans="1:4" ht="12.75">
      <c r="A527" s="29"/>
      <c r="C527" s="57"/>
      <c r="D527" s="357"/>
    </row>
    <row r="528" spans="1:4" ht="12.75">
      <c r="A528" s="29"/>
      <c r="C528" s="57"/>
      <c r="D528" s="357"/>
    </row>
    <row r="529" spans="1:4" ht="12.75">
      <c r="A529" s="29"/>
      <c r="C529" s="57"/>
      <c r="D529" s="357"/>
    </row>
    <row r="530" spans="1:4" ht="12.75">
      <c r="A530" s="29"/>
      <c r="C530" s="57"/>
      <c r="D530" s="357"/>
    </row>
    <row r="531" spans="1:4" ht="12.75">
      <c r="A531" s="29"/>
      <c r="C531" s="57"/>
      <c r="D531" s="357"/>
    </row>
    <row r="532" spans="1:4" ht="12.75">
      <c r="A532" s="29"/>
      <c r="C532" s="57"/>
      <c r="D532" s="357"/>
    </row>
    <row r="533" spans="1:4" ht="12.75">
      <c r="A533" s="29"/>
      <c r="C533" s="57"/>
      <c r="D533" s="357"/>
    </row>
    <row r="534" spans="1:4" ht="12.75">
      <c r="A534" s="29"/>
      <c r="C534" s="57"/>
      <c r="D534" s="357"/>
    </row>
    <row r="535" spans="1:4" ht="12.75">
      <c r="A535" s="29"/>
      <c r="C535" s="57"/>
      <c r="D535" s="357"/>
    </row>
    <row r="536" spans="1:4" ht="12.75">
      <c r="A536" s="29"/>
      <c r="C536" s="57"/>
      <c r="D536" s="357"/>
    </row>
    <row r="537" spans="1:4" ht="12.75">
      <c r="A537" s="29"/>
      <c r="C537" s="57"/>
      <c r="D537" s="357"/>
    </row>
    <row r="538" spans="1:4" ht="12.75">
      <c r="A538" s="29"/>
      <c r="C538" s="57"/>
      <c r="D538" s="357"/>
    </row>
    <row r="539" spans="1:4" ht="12.75">
      <c r="A539" s="29"/>
      <c r="C539" s="57"/>
      <c r="D539" s="357"/>
    </row>
    <row r="540" spans="1:4" ht="12.75">
      <c r="A540" s="29"/>
      <c r="C540" s="57"/>
      <c r="D540" s="357"/>
    </row>
    <row r="541" spans="1:4" ht="12.75">
      <c r="A541" s="29"/>
      <c r="C541" s="57"/>
      <c r="D541" s="357"/>
    </row>
    <row r="542" spans="1:4" ht="12.75">
      <c r="A542" s="29"/>
      <c r="C542" s="57"/>
      <c r="D542" s="357"/>
    </row>
    <row r="543" spans="1:4" ht="12.75">
      <c r="A543" s="29"/>
      <c r="C543" s="57"/>
      <c r="D543" s="357"/>
    </row>
    <row r="544" spans="1:4" ht="12.75">
      <c r="A544" s="29"/>
      <c r="C544" s="57"/>
      <c r="D544" s="357"/>
    </row>
    <row r="545" spans="1:4" s="11" customFormat="1" ht="12.75">
      <c r="A545" s="29"/>
      <c r="B545" s="29"/>
      <c r="C545" s="57"/>
      <c r="D545" s="357"/>
    </row>
    <row r="546" spans="1:4" s="11" customFormat="1" ht="12.75">
      <c r="A546" s="29"/>
      <c r="B546" s="29"/>
      <c r="C546" s="57"/>
      <c r="D546" s="357"/>
    </row>
    <row r="547" spans="1:4" s="11" customFormat="1" ht="12.75">
      <c r="A547" s="29"/>
      <c r="B547" s="29"/>
      <c r="C547" s="57"/>
      <c r="D547" s="357"/>
    </row>
    <row r="548" spans="1:4" s="11" customFormat="1" ht="12.75">
      <c r="A548" s="29"/>
      <c r="B548" s="29"/>
      <c r="C548" s="57"/>
      <c r="D548" s="357"/>
    </row>
    <row r="549" spans="1:4" s="11" customFormat="1" ht="12.75">
      <c r="A549" s="29"/>
      <c r="B549" s="29"/>
      <c r="C549" s="57"/>
      <c r="D549" s="357"/>
    </row>
    <row r="550" spans="1:4" s="11" customFormat="1" ht="12.75">
      <c r="A550" s="29"/>
      <c r="B550" s="29"/>
      <c r="C550" s="57"/>
      <c r="D550" s="357"/>
    </row>
    <row r="551" spans="1:4" s="11" customFormat="1" ht="12.75">
      <c r="A551" s="29"/>
      <c r="B551" s="29"/>
      <c r="C551" s="57"/>
      <c r="D551" s="357"/>
    </row>
    <row r="552" spans="1:4" s="11" customFormat="1" ht="12.75">
      <c r="A552" s="29"/>
      <c r="B552" s="29"/>
      <c r="C552" s="57"/>
      <c r="D552" s="357"/>
    </row>
    <row r="553" spans="1:4" s="11" customFormat="1" ht="12.75">
      <c r="A553" s="29"/>
      <c r="B553" s="29"/>
      <c r="C553" s="57"/>
      <c r="D553" s="357"/>
    </row>
    <row r="554" spans="1:4" s="11" customFormat="1" ht="12.75">
      <c r="A554" s="29"/>
      <c r="B554" s="29"/>
      <c r="C554" s="57"/>
      <c r="D554" s="357"/>
    </row>
    <row r="555" spans="1:4" s="11" customFormat="1" ht="12.75">
      <c r="A555" s="29"/>
      <c r="B555" s="29"/>
      <c r="C555" s="57"/>
      <c r="D555" s="357"/>
    </row>
    <row r="556" spans="1:4" s="11" customFormat="1" ht="12.75">
      <c r="A556" s="29"/>
      <c r="B556" s="29"/>
      <c r="C556" s="57"/>
      <c r="D556" s="357"/>
    </row>
    <row r="557" spans="1:4" s="11" customFormat="1" ht="12.75">
      <c r="A557" s="29"/>
      <c r="B557" s="29"/>
      <c r="C557" s="57"/>
      <c r="D557" s="357"/>
    </row>
    <row r="558" spans="1:4" s="11" customFormat="1" ht="12.75">
      <c r="A558" s="29"/>
      <c r="B558" s="29"/>
      <c r="C558" s="57"/>
      <c r="D558" s="357"/>
    </row>
    <row r="559" spans="1:4" s="11" customFormat="1" ht="12.75">
      <c r="A559" s="29"/>
      <c r="B559" s="29"/>
      <c r="C559" s="57"/>
      <c r="D559" s="357"/>
    </row>
    <row r="560" spans="1:4" s="11" customFormat="1" ht="12.75">
      <c r="A560" s="29"/>
      <c r="B560" s="29"/>
      <c r="C560" s="57"/>
      <c r="D560" s="357"/>
    </row>
    <row r="561" spans="1:4" s="11" customFormat="1" ht="12.75">
      <c r="A561" s="29"/>
      <c r="B561" s="29"/>
      <c r="C561" s="57"/>
      <c r="D561" s="357"/>
    </row>
    <row r="562" spans="1:4" s="11" customFormat="1" ht="12.75">
      <c r="A562" s="29"/>
      <c r="B562" s="29"/>
      <c r="C562" s="57"/>
      <c r="D562" s="357"/>
    </row>
    <row r="563" spans="1:4" s="11" customFormat="1" ht="12.75">
      <c r="A563" s="29"/>
      <c r="B563" s="29"/>
      <c r="C563" s="57"/>
      <c r="D563" s="357"/>
    </row>
    <row r="564" spans="1:4" s="11" customFormat="1" ht="12.75">
      <c r="A564" s="29"/>
      <c r="B564" s="29"/>
      <c r="C564" s="57"/>
      <c r="D564" s="357"/>
    </row>
    <row r="565" spans="1:4" s="11" customFormat="1" ht="12.75">
      <c r="A565" s="29"/>
      <c r="B565" s="29"/>
      <c r="C565" s="57"/>
      <c r="D565" s="357"/>
    </row>
    <row r="566" spans="1:4" s="11" customFormat="1" ht="12.75">
      <c r="A566" s="29"/>
      <c r="B566" s="29"/>
      <c r="C566" s="57"/>
      <c r="D566" s="357"/>
    </row>
    <row r="567" spans="1:4" s="11" customFormat="1" ht="12.75">
      <c r="A567" s="29"/>
      <c r="B567" s="29"/>
      <c r="C567" s="57"/>
      <c r="D567" s="357"/>
    </row>
    <row r="568" spans="1:4" s="11" customFormat="1" ht="12.75">
      <c r="A568" s="29"/>
      <c r="B568" s="29"/>
      <c r="C568" s="57"/>
      <c r="D568" s="357"/>
    </row>
    <row r="569" spans="1:4" s="11" customFormat="1" ht="12.75">
      <c r="A569" s="29"/>
      <c r="B569" s="29"/>
      <c r="C569" s="57"/>
      <c r="D569" s="357"/>
    </row>
    <row r="570" spans="1:4" s="11" customFormat="1" ht="12.75">
      <c r="A570" s="29"/>
      <c r="B570" s="29"/>
      <c r="C570" s="57"/>
      <c r="D570" s="357"/>
    </row>
    <row r="571" spans="1:4" s="11" customFormat="1" ht="12.75">
      <c r="A571" s="29"/>
      <c r="B571" s="29"/>
      <c r="C571" s="57"/>
      <c r="D571" s="357"/>
    </row>
    <row r="572" spans="1:4" s="11" customFormat="1" ht="12.75">
      <c r="A572" s="29"/>
      <c r="B572" s="29"/>
      <c r="C572" s="57"/>
      <c r="D572" s="357"/>
    </row>
    <row r="573" spans="1:4" s="11" customFormat="1" ht="18" customHeight="1">
      <c r="A573" s="29"/>
      <c r="B573" s="29"/>
      <c r="C573" s="57"/>
      <c r="D573" s="357"/>
    </row>
    <row r="574" spans="1:4" ht="12.75">
      <c r="A574" s="29"/>
      <c r="C574" s="57"/>
      <c r="D574" s="357"/>
    </row>
    <row r="575" spans="1:4" s="11" customFormat="1" ht="12.75">
      <c r="A575" s="29"/>
      <c r="B575" s="29"/>
      <c r="C575" s="57"/>
      <c r="D575" s="357"/>
    </row>
    <row r="576" spans="1:4" s="11" customFormat="1" ht="12.75">
      <c r="A576" s="29"/>
      <c r="B576" s="29"/>
      <c r="C576" s="57"/>
      <c r="D576" s="357"/>
    </row>
    <row r="577" spans="1:4" s="11" customFormat="1" ht="12.75">
      <c r="A577" s="29"/>
      <c r="B577" s="29"/>
      <c r="C577" s="57"/>
      <c r="D577" s="357"/>
    </row>
    <row r="578" spans="1:4" s="11" customFormat="1" ht="18" customHeight="1">
      <c r="A578" s="29"/>
      <c r="B578" s="29"/>
      <c r="C578" s="57"/>
      <c r="D578" s="357"/>
    </row>
    <row r="579" spans="1:4" ht="12.75">
      <c r="A579" s="29"/>
      <c r="C579" s="57"/>
      <c r="D579" s="357"/>
    </row>
    <row r="580" spans="1:4" ht="14.25" customHeight="1">
      <c r="A580" s="29"/>
      <c r="C580" s="57"/>
      <c r="D580" s="357"/>
    </row>
    <row r="581" spans="1:4" ht="14.25" customHeight="1">
      <c r="A581" s="29"/>
      <c r="C581" s="57"/>
      <c r="D581" s="357"/>
    </row>
    <row r="582" spans="1:4" ht="14.25" customHeight="1">
      <c r="A582" s="29"/>
      <c r="C582" s="57"/>
      <c r="D582" s="357"/>
    </row>
    <row r="583" spans="1:4" ht="12.75">
      <c r="A583" s="29"/>
      <c r="C583" s="57"/>
      <c r="D583" s="357"/>
    </row>
    <row r="584" spans="1:4" ht="14.25" customHeight="1">
      <c r="A584" s="29"/>
      <c r="C584" s="57"/>
      <c r="D584" s="357"/>
    </row>
    <row r="585" spans="1:4" ht="12.75">
      <c r="A585" s="29"/>
      <c r="C585" s="57"/>
      <c r="D585" s="357"/>
    </row>
    <row r="586" spans="1:4" ht="14.25" customHeight="1">
      <c r="A586" s="29"/>
      <c r="C586" s="57"/>
      <c r="D586" s="357"/>
    </row>
    <row r="587" spans="1:4" ht="12.75">
      <c r="A587" s="29"/>
      <c r="C587" s="57"/>
      <c r="D587" s="357"/>
    </row>
    <row r="588" spans="1:4" s="11" customFormat="1" ht="30" customHeight="1">
      <c r="A588" s="29"/>
      <c r="B588" s="29"/>
      <c r="C588" s="57"/>
      <c r="D588" s="357"/>
    </row>
    <row r="589" spans="1:4" s="11" customFormat="1" ht="12.75">
      <c r="A589" s="29"/>
      <c r="B589" s="29"/>
      <c r="C589" s="57"/>
      <c r="D589" s="357"/>
    </row>
    <row r="590" spans="1:4" s="11" customFormat="1" ht="12.75">
      <c r="A590" s="29"/>
      <c r="B590" s="29"/>
      <c r="C590" s="57"/>
      <c r="D590" s="357"/>
    </row>
    <row r="591" spans="1:4" s="11" customFormat="1" ht="12.75">
      <c r="A591" s="29"/>
      <c r="B591" s="29"/>
      <c r="C591" s="57"/>
      <c r="D591" s="357"/>
    </row>
    <row r="592" spans="1:4" s="11" customFormat="1" ht="12.75">
      <c r="A592" s="29"/>
      <c r="B592" s="29"/>
      <c r="C592" s="57"/>
      <c r="D592" s="357"/>
    </row>
    <row r="593" spans="1:4" s="11" customFormat="1" ht="12.75">
      <c r="A593" s="29"/>
      <c r="B593" s="29"/>
      <c r="C593" s="57"/>
      <c r="D593" s="357"/>
    </row>
    <row r="594" spans="1:4" s="11" customFormat="1" ht="12.75">
      <c r="A594" s="29"/>
      <c r="B594" s="29"/>
      <c r="C594" s="57"/>
      <c r="D594" s="357"/>
    </row>
    <row r="595" spans="1:4" s="11" customFormat="1" ht="12.75">
      <c r="A595" s="29"/>
      <c r="B595" s="29"/>
      <c r="C595" s="57"/>
      <c r="D595" s="357"/>
    </row>
    <row r="596" spans="1:4" s="11" customFormat="1" ht="12.75">
      <c r="A596" s="29"/>
      <c r="B596" s="29"/>
      <c r="C596" s="57"/>
      <c r="D596" s="357"/>
    </row>
    <row r="597" spans="1:4" s="11" customFormat="1" ht="12.75">
      <c r="A597" s="29"/>
      <c r="B597" s="29"/>
      <c r="C597" s="57"/>
      <c r="D597" s="357"/>
    </row>
    <row r="598" spans="1:4" s="11" customFormat="1" ht="12.75">
      <c r="A598" s="29"/>
      <c r="B598" s="29"/>
      <c r="C598" s="57"/>
      <c r="D598" s="357"/>
    </row>
    <row r="599" spans="1:4" s="11" customFormat="1" ht="12.75">
      <c r="A599" s="29"/>
      <c r="B599" s="29"/>
      <c r="C599" s="57"/>
      <c r="D599" s="357"/>
    </row>
    <row r="600" spans="1:4" s="11" customFormat="1" ht="12.75">
      <c r="A600" s="29"/>
      <c r="B600" s="29"/>
      <c r="C600" s="57"/>
      <c r="D600" s="357"/>
    </row>
    <row r="601" spans="1:4" s="11" customFormat="1" ht="12.75">
      <c r="A601" s="29"/>
      <c r="B601" s="29"/>
      <c r="C601" s="57"/>
      <c r="D601" s="357"/>
    </row>
    <row r="602" spans="1:4" s="11" customFormat="1" ht="12.75">
      <c r="A602" s="29"/>
      <c r="B602" s="29"/>
      <c r="C602" s="57"/>
      <c r="D602" s="357"/>
    </row>
    <row r="603" spans="1:4" ht="12.75">
      <c r="A603" s="29"/>
      <c r="C603" s="57"/>
      <c r="D603" s="357"/>
    </row>
    <row r="604" spans="1:4" ht="12.75">
      <c r="A604" s="29"/>
      <c r="C604" s="57"/>
      <c r="D604" s="357"/>
    </row>
    <row r="605" spans="1:4" ht="18" customHeight="1">
      <c r="A605" s="29"/>
      <c r="C605" s="57"/>
      <c r="D605" s="357"/>
    </row>
    <row r="606" spans="1:4" ht="20.25" customHeight="1">
      <c r="A606" s="29"/>
      <c r="C606" s="57"/>
      <c r="D606" s="357"/>
    </row>
    <row r="607" spans="1:4" ht="12.75">
      <c r="A607" s="29"/>
      <c r="C607" s="57"/>
      <c r="D607" s="357"/>
    </row>
    <row r="608" spans="1:4" ht="12.75">
      <c r="A608" s="29"/>
      <c r="C608" s="57"/>
      <c r="D608" s="357"/>
    </row>
    <row r="609" spans="1:4" ht="12.75">
      <c r="A609" s="29"/>
      <c r="C609" s="57"/>
      <c r="D609" s="357"/>
    </row>
    <row r="610" spans="1:4" ht="12.75">
      <c r="A610" s="29"/>
      <c r="C610" s="57"/>
      <c r="D610" s="357"/>
    </row>
    <row r="611" spans="1:4" ht="12.75">
      <c r="A611" s="29"/>
      <c r="C611" s="57"/>
      <c r="D611" s="357"/>
    </row>
    <row r="612" spans="1:4" ht="12.75">
      <c r="A612" s="29"/>
      <c r="C612" s="57"/>
      <c r="D612" s="357"/>
    </row>
    <row r="613" spans="1:4" ht="12.75">
      <c r="A613" s="29"/>
      <c r="C613" s="57"/>
      <c r="D613" s="357"/>
    </row>
    <row r="614" spans="1:4" ht="12.75">
      <c r="A614" s="29"/>
      <c r="C614" s="57"/>
      <c r="D614" s="357"/>
    </row>
    <row r="615" spans="1:4" ht="12.75">
      <c r="A615" s="29"/>
      <c r="C615" s="57"/>
      <c r="D615" s="357"/>
    </row>
    <row r="616" spans="1:4" ht="12.75">
      <c r="A616" s="29"/>
      <c r="C616" s="57"/>
      <c r="D616" s="357"/>
    </row>
    <row r="617" spans="1:4" ht="12.75">
      <c r="A617" s="29"/>
      <c r="C617" s="57"/>
      <c r="D617" s="357"/>
    </row>
    <row r="618" spans="1:4" ht="12.75">
      <c r="A618" s="29"/>
      <c r="C618" s="57"/>
      <c r="D618" s="357"/>
    </row>
    <row r="619" spans="1:4" ht="12.75">
      <c r="A619" s="29"/>
      <c r="C619" s="57"/>
      <c r="D619" s="357"/>
    </row>
    <row r="620" spans="1:4" ht="12.75">
      <c r="A620" s="29"/>
      <c r="C620" s="57"/>
      <c r="D620" s="357"/>
    </row>
    <row r="621" spans="1:4" ht="12.75">
      <c r="A621" s="29"/>
      <c r="C621" s="57"/>
      <c r="D621" s="357"/>
    </row>
    <row r="622" spans="1:4" ht="12.75">
      <c r="A622" s="29"/>
      <c r="C622" s="57"/>
      <c r="D622" s="357"/>
    </row>
    <row r="623" spans="1:4" ht="12.75">
      <c r="A623" s="29"/>
      <c r="C623" s="57"/>
      <c r="D623" s="357"/>
    </row>
    <row r="624" spans="1:4" ht="12.75">
      <c r="A624" s="29"/>
      <c r="C624" s="57"/>
      <c r="D624" s="357"/>
    </row>
    <row r="625" spans="1:4" ht="12.75">
      <c r="A625" s="29"/>
      <c r="C625" s="57"/>
      <c r="D625" s="357"/>
    </row>
    <row r="626" spans="1:4" ht="12.75">
      <c r="A626" s="29"/>
      <c r="C626" s="57"/>
      <c r="D626" s="357"/>
    </row>
    <row r="627" spans="1:4" ht="12.75">
      <c r="A627" s="29"/>
      <c r="C627" s="57"/>
      <c r="D627" s="357"/>
    </row>
    <row r="628" spans="1:4" ht="12.75">
      <c r="A628" s="29"/>
      <c r="C628" s="57"/>
      <c r="D628" s="357"/>
    </row>
    <row r="629" spans="1:4" ht="12.75">
      <c r="A629" s="29"/>
      <c r="C629" s="57"/>
      <c r="D629" s="357"/>
    </row>
    <row r="630" spans="1:4" ht="12.75">
      <c r="A630" s="29"/>
      <c r="C630" s="57"/>
      <c r="D630" s="357"/>
    </row>
    <row r="631" spans="1:4" ht="12.75">
      <c r="A631" s="29"/>
      <c r="C631" s="57"/>
      <c r="D631" s="357"/>
    </row>
    <row r="632" spans="1:4" ht="12.75">
      <c r="A632" s="29"/>
      <c r="C632" s="57"/>
      <c r="D632" s="357"/>
    </row>
    <row r="633" spans="1:4" ht="12.75">
      <c r="A633" s="29"/>
      <c r="C633" s="57"/>
      <c r="D633" s="357"/>
    </row>
    <row r="634" spans="1:4" ht="12.75">
      <c r="A634" s="29"/>
      <c r="C634" s="57"/>
      <c r="D634" s="357"/>
    </row>
    <row r="635" spans="1:4" ht="12.75">
      <c r="A635" s="29"/>
      <c r="C635" s="57"/>
      <c r="D635" s="357"/>
    </row>
    <row r="636" spans="1:4" ht="12.75">
      <c r="A636" s="29"/>
      <c r="C636" s="57"/>
      <c r="D636" s="357"/>
    </row>
    <row r="637" spans="1:4" ht="12.75">
      <c r="A637" s="29"/>
      <c r="C637" s="57"/>
      <c r="D637" s="357"/>
    </row>
    <row r="638" spans="1:4" ht="12.75">
      <c r="A638" s="29"/>
      <c r="C638" s="57"/>
      <c r="D638" s="357"/>
    </row>
    <row r="639" spans="1:4" ht="12.75">
      <c r="A639" s="29"/>
      <c r="C639" s="57"/>
      <c r="D639" s="357"/>
    </row>
    <row r="640" spans="1:4" ht="12.75">
      <c r="A640" s="29"/>
      <c r="C640" s="57"/>
      <c r="D640" s="357"/>
    </row>
    <row r="641" spans="1:4" ht="12.75">
      <c r="A641" s="29"/>
      <c r="C641" s="57"/>
      <c r="D641" s="357"/>
    </row>
    <row r="642" spans="1:4" ht="12.75">
      <c r="A642" s="29"/>
      <c r="C642" s="57"/>
      <c r="D642" s="357"/>
    </row>
    <row r="643" spans="1:4" ht="12.75">
      <c r="A643" s="29"/>
      <c r="C643" s="57"/>
      <c r="D643" s="357"/>
    </row>
    <row r="644" spans="1:4" ht="12.75">
      <c r="A644" s="29"/>
      <c r="C644" s="57"/>
      <c r="D644" s="357"/>
    </row>
    <row r="645" spans="1:4" ht="12.75">
      <c r="A645" s="29"/>
      <c r="C645" s="57"/>
      <c r="D645" s="357"/>
    </row>
    <row r="646" spans="1:4" ht="12.75">
      <c r="A646" s="29"/>
      <c r="C646" s="57"/>
      <c r="D646" s="357"/>
    </row>
    <row r="647" spans="1:4" ht="12.75">
      <c r="A647" s="29"/>
      <c r="C647" s="57"/>
      <c r="D647" s="357"/>
    </row>
    <row r="648" spans="1:4" ht="12.75">
      <c r="A648" s="29"/>
      <c r="C648" s="57"/>
      <c r="D648" s="357"/>
    </row>
    <row r="649" spans="1:4" ht="12.75">
      <c r="A649" s="29"/>
      <c r="C649" s="57"/>
      <c r="D649" s="357"/>
    </row>
    <row r="650" spans="1:4" ht="12.75">
      <c r="A650" s="29"/>
      <c r="C650" s="57"/>
      <c r="D650" s="357"/>
    </row>
    <row r="651" spans="1:4" ht="12.75">
      <c r="A651" s="29"/>
      <c r="C651" s="57"/>
      <c r="D651" s="357"/>
    </row>
    <row r="652" spans="1:4" ht="12.75">
      <c r="A652" s="29"/>
      <c r="C652" s="57"/>
      <c r="D652" s="357"/>
    </row>
    <row r="653" spans="1:4" ht="12.75">
      <c r="A653" s="29"/>
      <c r="C653" s="57"/>
      <c r="D653" s="357"/>
    </row>
    <row r="654" spans="1:4" ht="12.75">
      <c r="A654" s="29"/>
      <c r="C654" s="57"/>
      <c r="D654" s="357"/>
    </row>
    <row r="655" spans="1:4" ht="12.75">
      <c r="A655" s="29"/>
      <c r="C655" s="57"/>
      <c r="D655" s="357"/>
    </row>
    <row r="656" spans="1:4" ht="12.75">
      <c r="A656" s="29"/>
      <c r="C656" s="57"/>
      <c r="D656" s="357"/>
    </row>
    <row r="657" spans="1:4" ht="12.75">
      <c r="A657" s="29"/>
      <c r="C657" s="57"/>
      <c r="D657" s="357"/>
    </row>
    <row r="658" spans="1:4" ht="12.75">
      <c r="A658" s="29"/>
      <c r="C658" s="57"/>
      <c r="D658" s="357"/>
    </row>
    <row r="659" spans="1:4" ht="12.75">
      <c r="A659" s="29"/>
      <c r="C659" s="57"/>
      <c r="D659" s="357"/>
    </row>
    <row r="660" spans="1:4" ht="12.75">
      <c r="A660" s="29"/>
      <c r="C660" s="57"/>
      <c r="D660" s="357"/>
    </row>
    <row r="661" spans="1:4" ht="12.75">
      <c r="A661" s="29"/>
      <c r="C661" s="57"/>
      <c r="D661" s="357"/>
    </row>
    <row r="662" spans="1:4" ht="12.75">
      <c r="A662" s="29"/>
      <c r="C662" s="57"/>
      <c r="D662" s="357"/>
    </row>
    <row r="663" spans="1:4" ht="12.75">
      <c r="A663" s="29"/>
      <c r="C663" s="57"/>
      <c r="D663" s="357"/>
    </row>
    <row r="664" spans="1:4" ht="12.75">
      <c r="A664" s="29"/>
      <c r="C664" s="57"/>
      <c r="D664" s="357"/>
    </row>
    <row r="665" spans="1:4" ht="12.75">
      <c r="A665" s="29"/>
      <c r="C665" s="57"/>
      <c r="D665" s="357"/>
    </row>
    <row r="666" spans="1:4" ht="12.75">
      <c r="A666" s="29"/>
      <c r="C666" s="57"/>
      <c r="D666" s="357"/>
    </row>
    <row r="667" spans="1:4" ht="12.75">
      <c r="A667" s="29"/>
      <c r="C667" s="57"/>
      <c r="D667" s="357"/>
    </row>
    <row r="668" spans="1:4" ht="12.75">
      <c r="A668" s="29"/>
      <c r="C668" s="57"/>
      <c r="D668" s="357"/>
    </row>
    <row r="669" spans="1:4" ht="12.75">
      <c r="A669" s="29"/>
      <c r="C669" s="57"/>
      <c r="D669" s="357"/>
    </row>
    <row r="670" spans="1:4" ht="12.75">
      <c r="A670" s="29"/>
      <c r="C670" s="57"/>
      <c r="D670" s="357"/>
    </row>
    <row r="671" spans="1:4" ht="12.75">
      <c r="A671" s="29"/>
      <c r="C671" s="57"/>
      <c r="D671" s="357"/>
    </row>
    <row r="672" spans="1:4" ht="12.75">
      <c r="A672" s="29"/>
      <c r="C672" s="57"/>
      <c r="D672" s="357"/>
    </row>
    <row r="673" spans="1:4" ht="12.75">
      <c r="A673" s="29"/>
      <c r="C673" s="57"/>
      <c r="D673" s="357"/>
    </row>
    <row r="674" spans="1:4" ht="12.75">
      <c r="A674" s="29"/>
      <c r="C674" s="57"/>
      <c r="D674" s="357"/>
    </row>
    <row r="675" spans="1:4" ht="12.75">
      <c r="A675" s="29"/>
      <c r="C675" s="57"/>
      <c r="D675" s="357"/>
    </row>
    <row r="676" spans="1:4" ht="12.75">
      <c r="A676" s="29"/>
      <c r="C676" s="57"/>
      <c r="D676" s="357"/>
    </row>
    <row r="677" spans="1:4" ht="12.75">
      <c r="A677" s="29"/>
      <c r="C677" s="57"/>
      <c r="D677" s="357"/>
    </row>
    <row r="678" spans="1:4" ht="12.75">
      <c r="A678" s="29"/>
      <c r="C678" s="57"/>
      <c r="D678" s="357"/>
    </row>
    <row r="679" spans="1:4" ht="12.75">
      <c r="A679" s="29"/>
      <c r="C679" s="57"/>
      <c r="D679" s="357"/>
    </row>
    <row r="680" spans="1:4" ht="12.75">
      <c r="A680" s="29"/>
      <c r="C680" s="57"/>
      <c r="D680" s="357"/>
    </row>
    <row r="681" spans="1:4" ht="12.75">
      <c r="A681" s="29"/>
      <c r="C681" s="57"/>
      <c r="D681" s="357"/>
    </row>
    <row r="682" spans="1:4" ht="12.75">
      <c r="A682" s="29"/>
      <c r="C682" s="57"/>
      <c r="D682" s="357"/>
    </row>
    <row r="683" spans="1:4" ht="12.75">
      <c r="A683" s="29"/>
      <c r="C683" s="57"/>
      <c r="D683" s="357"/>
    </row>
    <row r="684" spans="1:4" ht="12.75">
      <c r="A684" s="29"/>
      <c r="C684" s="57"/>
      <c r="D684" s="357"/>
    </row>
    <row r="685" spans="1:4" ht="12.75">
      <c r="A685" s="29"/>
      <c r="C685" s="57"/>
      <c r="D685" s="357"/>
    </row>
    <row r="686" spans="1:4" ht="12.75">
      <c r="A686" s="29"/>
      <c r="C686" s="57"/>
      <c r="D686" s="357"/>
    </row>
    <row r="687" spans="1:4" ht="12.75">
      <c r="A687" s="29"/>
      <c r="C687" s="57"/>
      <c r="D687" s="357"/>
    </row>
    <row r="688" spans="1:4" ht="12.75">
      <c r="A688" s="29"/>
      <c r="C688" s="57"/>
      <c r="D688" s="357"/>
    </row>
    <row r="689" spans="1:4" ht="12.75">
      <c r="A689" s="29"/>
      <c r="C689" s="57"/>
      <c r="D689" s="357"/>
    </row>
    <row r="690" spans="1:4" ht="12.75">
      <c r="A690" s="29"/>
      <c r="C690" s="57"/>
      <c r="D690" s="357"/>
    </row>
    <row r="691" spans="1:4" ht="12.75">
      <c r="A691" s="29"/>
      <c r="C691" s="57"/>
      <c r="D691" s="357"/>
    </row>
    <row r="692" spans="1:4" ht="12.75">
      <c r="A692" s="29"/>
      <c r="C692" s="57"/>
      <c r="D692" s="357"/>
    </row>
    <row r="693" spans="1:4" ht="12.75">
      <c r="A693" s="29"/>
      <c r="C693" s="57"/>
      <c r="D693" s="357"/>
    </row>
    <row r="694" spans="1:4" ht="12.75">
      <c r="A694" s="29"/>
      <c r="C694" s="57"/>
      <c r="D694" s="357"/>
    </row>
    <row r="695" spans="1:4" ht="12.75">
      <c r="A695" s="29"/>
      <c r="C695" s="57"/>
      <c r="D695" s="357"/>
    </row>
    <row r="696" spans="1:4" ht="12.75">
      <c r="A696" s="29"/>
      <c r="C696" s="57"/>
      <c r="D696" s="357"/>
    </row>
    <row r="697" spans="1:4" ht="12.75">
      <c r="A697" s="29"/>
      <c r="C697" s="57"/>
      <c r="D697" s="357"/>
    </row>
    <row r="698" spans="1:4" ht="12.75">
      <c r="A698" s="29"/>
      <c r="C698" s="57"/>
      <c r="D698" s="357"/>
    </row>
    <row r="699" spans="1:4" ht="12.75">
      <c r="A699" s="29"/>
      <c r="C699" s="57"/>
      <c r="D699" s="357"/>
    </row>
    <row r="700" spans="1:4" ht="12.75">
      <c r="A700" s="29"/>
      <c r="C700" s="57"/>
      <c r="D700" s="357"/>
    </row>
    <row r="701" spans="1:4" ht="12.75">
      <c r="A701" s="29"/>
      <c r="C701" s="57"/>
      <c r="D701" s="357"/>
    </row>
    <row r="702" spans="1:4" ht="12.75">
      <c r="A702" s="29"/>
      <c r="C702" s="57"/>
      <c r="D702" s="357"/>
    </row>
    <row r="703" spans="1:4" ht="12.75">
      <c r="A703" s="29"/>
      <c r="C703" s="57"/>
      <c r="D703" s="357"/>
    </row>
    <row r="704" spans="1:4" ht="12.75">
      <c r="A704" s="29"/>
      <c r="C704" s="57"/>
      <c r="D704" s="357"/>
    </row>
    <row r="705" spans="1:4" ht="12.75">
      <c r="A705" s="29"/>
      <c r="C705" s="57"/>
      <c r="D705" s="357"/>
    </row>
    <row r="706" spans="1:4" ht="12.75">
      <c r="A706" s="29"/>
      <c r="C706" s="57"/>
      <c r="D706" s="357"/>
    </row>
    <row r="707" spans="1:4" ht="12.75">
      <c r="A707" s="29"/>
      <c r="C707" s="57"/>
      <c r="D707" s="357"/>
    </row>
    <row r="708" spans="1:4" ht="12.75">
      <c r="A708" s="29"/>
      <c r="C708" s="57"/>
      <c r="D708" s="357"/>
    </row>
    <row r="709" spans="1:4" ht="12.75">
      <c r="A709" s="29"/>
      <c r="C709" s="57"/>
      <c r="D709" s="357"/>
    </row>
    <row r="710" spans="1:4" ht="12.75">
      <c r="A710" s="29"/>
      <c r="C710" s="57"/>
      <c r="D710" s="357"/>
    </row>
    <row r="711" spans="1:4" ht="12.75">
      <c r="A711" s="29"/>
      <c r="C711" s="57"/>
      <c r="D711" s="357"/>
    </row>
    <row r="712" spans="1:4" ht="12.75">
      <c r="A712" s="29"/>
      <c r="C712" s="57"/>
      <c r="D712" s="357"/>
    </row>
    <row r="713" spans="1:4" ht="12.75">
      <c r="A713" s="29"/>
      <c r="C713" s="57"/>
      <c r="D713" s="357"/>
    </row>
    <row r="714" spans="1:4" ht="12.75">
      <c r="A714" s="29"/>
      <c r="C714" s="57"/>
      <c r="D714" s="357"/>
    </row>
    <row r="715" spans="1:4" ht="12.75">
      <c r="A715" s="29"/>
      <c r="C715" s="57"/>
      <c r="D715" s="357"/>
    </row>
    <row r="716" spans="1:4" ht="12.75">
      <c r="A716" s="29"/>
      <c r="C716" s="57"/>
      <c r="D716" s="357"/>
    </row>
    <row r="717" spans="1:4" ht="12.75">
      <c r="A717" s="29"/>
      <c r="C717" s="57"/>
      <c r="D717" s="357"/>
    </row>
    <row r="718" spans="1:4" ht="12.75">
      <c r="A718" s="29"/>
      <c r="C718" s="57"/>
      <c r="D718" s="357"/>
    </row>
    <row r="719" spans="1:4" ht="12.75">
      <c r="A719" s="29"/>
      <c r="C719" s="57"/>
      <c r="D719" s="357"/>
    </row>
    <row r="720" spans="1:4" ht="12.75">
      <c r="A720" s="29"/>
      <c r="C720" s="57"/>
      <c r="D720" s="357"/>
    </row>
    <row r="721" spans="1:4" ht="12.75">
      <c r="A721" s="29"/>
      <c r="C721" s="57"/>
      <c r="D721" s="357"/>
    </row>
    <row r="722" spans="1:4" ht="12.75">
      <c r="A722" s="29"/>
      <c r="C722" s="57"/>
      <c r="D722" s="357"/>
    </row>
    <row r="723" spans="1:4" ht="12.75">
      <c r="A723" s="29"/>
      <c r="C723" s="57"/>
      <c r="D723" s="357"/>
    </row>
    <row r="724" spans="1:4" ht="12.75">
      <c r="A724" s="29"/>
      <c r="C724" s="57"/>
      <c r="D724" s="357"/>
    </row>
    <row r="725" spans="1:4" ht="12.75">
      <c r="A725" s="29"/>
      <c r="C725" s="57"/>
      <c r="D725" s="357"/>
    </row>
    <row r="726" spans="1:4" ht="12.75">
      <c r="A726" s="29"/>
      <c r="C726" s="57"/>
      <c r="D726" s="357"/>
    </row>
    <row r="727" spans="1:4" ht="12.75">
      <c r="A727" s="29"/>
      <c r="C727" s="57"/>
      <c r="D727" s="357"/>
    </row>
    <row r="728" spans="1:4" ht="12.75">
      <c r="A728" s="29"/>
      <c r="C728" s="57"/>
      <c r="D728" s="357"/>
    </row>
    <row r="729" spans="1:4" ht="12.75">
      <c r="A729" s="29"/>
      <c r="C729" s="57"/>
      <c r="D729" s="357"/>
    </row>
    <row r="730" spans="1:4" ht="12.75">
      <c r="A730" s="29"/>
      <c r="C730" s="57"/>
      <c r="D730" s="357"/>
    </row>
    <row r="731" spans="1:4" ht="12.75">
      <c r="A731" s="29"/>
      <c r="C731" s="57"/>
      <c r="D731" s="357"/>
    </row>
    <row r="732" spans="1:4" ht="12.75">
      <c r="A732" s="29"/>
      <c r="C732" s="57"/>
      <c r="D732" s="357"/>
    </row>
    <row r="733" spans="1:4" ht="12.75">
      <c r="A733" s="29"/>
      <c r="C733" s="57"/>
      <c r="D733" s="357"/>
    </row>
    <row r="734" spans="1:4" ht="12.75">
      <c r="A734" s="29"/>
      <c r="C734" s="57"/>
      <c r="D734" s="357"/>
    </row>
    <row r="735" spans="1:4" ht="12.75">
      <c r="A735" s="29"/>
      <c r="C735" s="57"/>
      <c r="D735" s="357"/>
    </row>
    <row r="736" spans="1:4" ht="12.75">
      <c r="A736" s="29"/>
      <c r="C736" s="57"/>
      <c r="D736" s="357"/>
    </row>
    <row r="737" spans="1:4" ht="12.75">
      <c r="A737" s="29"/>
      <c r="C737" s="57"/>
      <c r="D737" s="357"/>
    </row>
    <row r="738" spans="1:4" ht="12.75">
      <c r="A738" s="29"/>
      <c r="C738" s="57"/>
      <c r="D738" s="357"/>
    </row>
    <row r="739" spans="1:4" ht="12.75">
      <c r="A739" s="29"/>
      <c r="C739" s="57"/>
      <c r="D739" s="357"/>
    </row>
    <row r="740" spans="1:4" ht="12.75">
      <c r="A740" s="29"/>
      <c r="C740" s="57"/>
      <c r="D740" s="357"/>
    </row>
    <row r="741" spans="1:4" ht="12.75">
      <c r="A741" s="29"/>
      <c r="C741" s="57"/>
      <c r="D741" s="357"/>
    </row>
    <row r="742" spans="1:4" ht="12.75">
      <c r="A742" s="29"/>
      <c r="C742" s="57"/>
      <c r="D742" s="357"/>
    </row>
    <row r="743" spans="1:4" ht="12.75">
      <c r="A743" s="29"/>
      <c r="C743" s="57"/>
      <c r="D743" s="357"/>
    </row>
    <row r="744" spans="1:4" ht="12.75">
      <c r="A744" s="29"/>
      <c r="C744" s="57"/>
      <c r="D744" s="357"/>
    </row>
    <row r="745" spans="1:4" ht="12.75">
      <c r="A745" s="29"/>
      <c r="C745" s="57"/>
      <c r="D745" s="357"/>
    </row>
    <row r="746" spans="1:4" ht="12.75">
      <c r="A746" s="29"/>
      <c r="C746" s="57"/>
      <c r="D746" s="357"/>
    </row>
    <row r="747" spans="1:4" ht="12.75">
      <c r="A747" s="29"/>
      <c r="C747" s="57"/>
      <c r="D747" s="357"/>
    </row>
    <row r="748" spans="1:4" ht="12.75">
      <c r="A748" s="29"/>
      <c r="C748" s="57"/>
      <c r="D748" s="357"/>
    </row>
    <row r="749" spans="1:4" ht="12.75">
      <c r="A749" s="29"/>
      <c r="C749" s="57"/>
      <c r="D749" s="357"/>
    </row>
    <row r="750" spans="1:4" ht="12.75">
      <c r="A750" s="29"/>
      <c r="C750" s="57"/>
      <c r="D750" s="357"/>
    </row>
    <row r="751" spans="1:4" ht="12.75">
      <c r="A751" s="29"/>
      <c r="C751" s="57"/>
      <c r="D751" s="357"/>
    </row>
    <row r="752" spans="1:4" ht="12.75">
      <c r="A752" s="29"/>
      <c r="C752" s="57"/>
      <c r="D752" s="357"/>
    </row>
    <row r="753" spans="1:4" ht="12.75">
      <c r="A753" s="29"/>
      <c r="C753" s="57"/>
      <c r="D753" s="357"/>
    </row>
    <row r="754" spans="1:4" ht="12.75">
      <c r="A754" s="29"/>
      <c r="C754" s="57"/>
      <c r="D754" s="357"/>
    </row>
    <row r="755" spans="1:4" ht="12.75">
      <c r="A755" s="29"/>
      <c r="C755" s="57"/>
      <c r="D755" s="357"/>
    </row>
    <row r="756" spans="1:4" ht="12.75">
      <c r="A756" s="29"/>
      <c r="C756" s="57"/>
      <c r="D756" s="357"/>
    </row>
    <row r="757" spans="1:4" ht="12.75">
      <c r="A757" s="29"/>
      <c r="C757" s="57"/>
      <c r="D757" s="357"/>
    </row>
    <row r="758" spans="1:4" ht="12.75">
      <c r="A758" s="29"/>
      <c r="C758" s="57"/>
      <c r="D758" s="357"/>
    </row>
    <row r="759" spans="1:4" ht="12.75">
      <c r="A759" s="29"/>
      <c r="C759" s="57"/>
      <c r="D759" s="357"/>
    </row>
    <row r="760" spans="1:4" ht="12.75">
      <c r="A760" s="29"/>
      <c r="C760" s="57"/>
      <c r="D760" s="357"/>
    </row>
    <row r="761" spans="1:4" ht="12.75">
      <c r="A761" s="29"/>
      <c r="C761" s="57"/>
      <c r="D761" s="357"/>
    </row>
    <row r="762" spans="1:4" ht="12.75">
      <c r="A762" s="29"/>
      <c r="C762" s="57"/>
      <c r="D762" s="357"/>
    </row>
    <row r="763" spans="1:4" ht="12.75">
      <c r="A763" s="29"/>
      <c r="C763" s="57"/>
      <c r="D763" s="357"/>
    </row>
    <row r="764" spans="1:4" ht="12.75">
      <c r="A764" s="29"/>
      <c r="C764" s="57"/>
      <c r="D764" s="357"/>
    </row>
    <row r="765" spans="1:4" ht="12.75">
      <c r="A765" s="29"/>
      <c r="C765" s="57"/>
      <c r="D765" s="357"/>
    </row>
    <row r="766" spans="1:4" ht="12.75">
      <c r="A766" s="29"/>
      <c r="C766" s="57"/>
      <c r="D766" s="357"/>
    </row>
    <row r="767" spans="1:4" ht="12.75">
      <c r="A767" s="29"/>
      <c r="C767" s="57"/>
      <c r="D767" s="357"/>
    </row>
    <row r="768" spans="1:4" ht="12.75">
      <c r="A768" s="29"/>
      <c r="C768" s="57"/>
      <c r="D768" s="357"/>
    </row>
    <row r="769" spans="1:4" ht="12.75">
      <c r="A769" s="29"/>
      <c r="C769" s="57"/>
      <c r="D769" s="357"/>
    </row>
    <row r="770" spans="1:4" ht="12.75">
      <c r="A770" s="29"/>
      <c r="C770" s="57"/>
      <c r="D770" s="357"/>
    </row>
    <row r="771" spans="1:4" ht="12.75">
      <c r="A771" s="29"/>
      <c r="C771" s="57"/>
      <c r="D771" s="357"/>
    </row>
    <row r="772" spans="1:4" ht="12.75">
      <c r="A772" s="29"/>
      <c r="C772" s="57"/>
      <c r="D772" s="357"/>
    </row>
    <row r="773" spans="1:4" ht="12.75">
      <c r="A773" s="29"/>
      <c r="C773" s="57"/>
      <c r="D773" s="357"/>
    </row>
    <row r="774" spans="1:4" ht="12.75">
      <c r="A774" s="29"/>
      <c r="C774" s="57"/>
      <c r="D774" s="357"/>
    </row>
    <row r="775" spans="1:4" ht="12.75">
      <c r="A775" s="29"/>
      <c r="C775" s="57"/>
      <c r="D775" s="357"/>
    </row>
    <row r="776" spans="1:4" ht="12.75">
      <c r="A776" s="29"/>
      <c r="C776" s="57"/>
      <c r="D776" s="357"/>
    </row>
    <row r="777" spans="1:4" ht="12.75">
      <c r="A777" s="29"/>
      <c r="C777" s="57"/>
      <c r="D777" s="357"/>
    </row>
    <row r="778" spans="1:4" ht="12.75">
      <c r="A778" s="29"/>
      <c r="C778" s="57"/>
      <c r="D778" s="357"/>
    </row>
    <row r="779" spans="1:4" ht="12.75">
      <c r="A779" s="29"/>
      <c r="C779" s="57"/>
      <c r="D779" s="357"/>
    </row>
    <row r="780" spans="1:4" ht="12.75">
      <c r="A780" s="29"/>
      <c r="C780" s="57"/>
      <c r="D780" s="357"/>
    </row>
    <row r="781" spans="1:4" ht="12.75">
      <c r="A781" s="29"/>
      <c r="C781" s="57"/>
      <c r="D781" s="357"/>
    </row>
    <row r="782" spans="1:4" ht="12.75">
      <c r="A782" s="29"/>
      <c r="C782" s="57"/>
      <c r="D782" s="357"/>
    </row>
    <row r="783" spans="1:4" ht="12.75">
      <c r="A783" s="29"/>
      <c r="C783" s="57"/>
      <c r="D783" s="357"/>
    </row>
    <row r="784" spans="1:4" ht="12.75">
      <c r="A784" s="29"/>
      <c r="C784" s="57"/>
      <c r="D784" s="357"/>
    </row>
    <row r="785" spans="1:4" ht="12.75">
      <c r="A785" s="29"/>
      <c r="C785" s="57"/>
      <c r="D785" s="357"/>
    </row>
    <row r="786" spans="1:4" ht="12.75">
      <c r="A786" s="29"/>
      <c r="C786" s="57"/>
      <c r="D786" s="357"/>
    </row>
    <row r="787" spans="1:4" ht="12.75">
      <c r="A787" s="29"/>
      <c r="C787" s="57"/>
      <c r="D787" s="357"/>
    </row>
    <row r="788" spans="1:4" ht="12.75">
      <c r="A788" s="29"/>
      <c r="C788" s="57"/>
      <c r="D788" s="357"/>
    </row>
    <row r="789" spans="1:4" ht="12.75">
      <c r="A789" s="29"/>
      <c r="C789" s="57"/>
      <c r="D789" s="357"/>
    </row>
    <row r="790" spans="1:4" ht="12.75">
      <c r="A790" s="29"/>
      <c r="C790" s="57"/>
      <c r="D790" s="357"/>
    </row>
    <row r="791" spans="1:4" ht="12.75">
      <c r="A791" s="29"/>
      <c r="C791" s="57"/>
      <c r="D791" s="357"/>
    </row>
    <row r="792" spans="1:4" ht="12.75">
      <c r="A792" s="29"/>
      <c r="C792" s="57"/>
      <c r="D792" s="357"/>
    </row>
    <row r="793" spans="1:4" ht="12.75">
      <c r="A793" s="29"/>
      <c r="C793" s="57"/>
      <c r="D793" s="357"/>
    </row>
    <row r="794" spans="1:4" ht="12.75">
      <c r="A794" s="29"/>
      <c r="C794" s="57"/>
      <c r="D794" s="357"/>
    </row>
    <row r="795" spans="1:4" ht="12.75">
      <c r="A795" s="29"/>
      <c r="C795" s="57"/>
      <c r="D795" s="357"/>
    </row>
    <row r="796" spans="1:4" ht="12.75">
      <c r="A796" s="29"/>
      <c r="C796" s="57"/>
      <c r="D796" s="357"/>
    </row>
    <row r="797" spans="1:4" ht="12.75">
      <c r="A797" s="29"/>
      <c r="C797" s="57"/>
      <c r="D797" s="357"/>
    </row>
    <row r="798" spans="1:4" ht="12.75">
      <c r="A798" s="29"/>
      <c r="C798" s="57"/>
      <c r="D798" s="357"/>
    </row>
    <row r="799" spans="1:4" ht="12.75">
      <c r="A799" s="29"/>
      <c r="C799" s="57"/>
      <c r="D799" s="357"/>
    </row>
    <row r="800" spans="1:4" ht="12.75">
      <c r="A800" s="29"/>
      <c r="C800" s="57"/>
      <c r="D800" s="357"/>
    </row>
    <row r="801" spans="1:4" ht="12.75">
      <c r="A801" s="29"/>
      <c r="C801" s="57"/>
      <c r="D801" s="357"/>
    </row>
    <row r="802" spans="1:4" ht="12.75">
      <c r="A802" s="29"/>
      <c r="C802" s="57"/>
      <c r="D802" s="357"/>
    </row>
    <row r="803" spans="1:4" ht="12.75">
      <c r="A803" s="29"/>
      <c r="C803" s="57"/>
      <c r="D803" s="357"/>
    </row>
    <row r="804" spans="1:4" ht="12.75">
      <c r="A804" s="29"/>
      <c r="C804" s="57"/>
      <c r="D804" s="357"/>
    </row>
    <row r="805" spans="1:4" ht="12.75">
      <c r="A805" s="29"/>
      <c r="C805" s="57"/>
      <c r="D805" s="357"/>
    </row>
    <row r="806" spans="1:4" ht="12.75">
      <c r="A806" s="29"/>
      <c r="C806" s="57"/>
      <c r="D806" s="357"/>
    </row>
    <row r="807" spans="1:4" ht="12.75">
      <c r="A807" s="29"/>
      <c r="C807" s="57"/>
      <c r="D807" s="357"/>
    </row>
    <row r="808" spans="1:4" ht="12.75">
      <c r="A808" s="29"/>
      <c r="C808" s="57"/>
      <c r="D808" s="357"/>
    </row>
    <row r="809" spans="1:4" ht="12.75">
      <c r="A809" s="29"/>
      <c r="C809" s="57"/>
      <c r="D809" s="357"/>
    </row>
    <row r="810" spans="1:4" ht="12.75">
      <c r="A810" s="29"/>
      <c r="C810" s="57"/>
      <c r="D810" s="357"/>
    </row>
    <row r="811" spans="1:4" ht="12.75">
      <c r="A811" s="29"/>
      <c r="C811" s="57"/>
      <c r="D811" s="357"/>
    </row>
    <row r="812" spans="1:4" ht="12.75">
      <c r="A812" s="29"/>
      <c r="C812" s="57"/>
      <c r="D812" s="357"/>
    </row>
    <row r="813" spans="1:4" ht="12.75">
      <c r="A813" s="29"/>
      <c r="C813" s="57"/>
      <c r="D813" s="357"/>
    </row>
    <row r="814" spans="1:4" ht="12.75">
      <c r="A814" s="29"/>
      <c r="C814" s="57"/>
      <c r="D814" s="357"/>
    </row>
    <row r="815" spans="1:4" ht="12.75">
      <c r="A815" s="29"/>
      <c r="C815" s="57"/>
      <c r="D815" s="357"/>
    </row>
    <row r="816" spans="1:4" ht="12.75">
      <c r="A816" s="29"/>
      <c r="C816" s="57"/>
      <c r="D816" s="357"/>
    </row>
    <row r="817" spans="1:4" ht="12.75">
      <c r="A817" s="29"/>
      <c r="C817" s="57"/>
      <c r="D817" s="357"/>
    </row>
    <row r="818" spans="1:4" ht="12.75">
      <c r="A818" s="29"/>
      <c r="C818" s="57"/>
      <c r="D818" s="357"/>
    </row>
    <row r="819" spans="1:4" ht="12.75">
      <c r="A819" s="29"/>
      <c r="C819" s="57"/>
      <c r="D819" s="357"/>
    </row>
    <row r="820" spans="1:4" ht="12.75">
      <c r="A820" s="29"/>
      <c r="C820" s="57"/>
      <c r="D820" s="357"/>
    </row>
    <row r="821" spans="1:4" ht="12.75">
      <c r="A821" s="29"/>
      <c r="C821" s="57"/>
      <c r="D821" s="357"/>
    </row>
    <row r="822" spans="1:4" ht="12.75">
      <c r="A822" s="29"/>
      <c r="C822" s="57"/>
      <c r="D822" s="357"/>
    </row>
    <row r="823" spans="1:4" ht="12.75">
      <c r="A823" s="29"/>
      <c r="C823" s="57"/>
      <c r="D823" s="357"/>
    </row>
    <row r="824" spans="1:4" ht="12.75">
      <c r="A824" s="29"/>
      <c r="C824" s="57"/>
      <c r="D824" s="357"/>
    </row>
    <row r="825" spans="1:4" ht="12.75">
      <c r="A825" s="29"/>
      <c r="C825" s="57"/>
      <c r="D825" s="357"/>
    </row>
    <row r="826" spans="1:4" ht="12.75">
      <c r="A826" s="29"/>
      <c r="C826" s="57"/>
      <c r="D826" s="357"/>
    </row>
    <row r="827" spans="1:4" ht="12.75">
      <c r="A827" s="29"/>
      <c r="C827" s="57"/>
      <c r="D827" s="357"/>
    </row>
    <row r="828" spans="1:4" ht="12.75">
      <c r="A828" s="29"/>
      <c r="C828" s="57"/>
      <c r="D828" s="357"/>
    </row>
    <row r="829" spans="1:4" ht="12.75">
      <c r="A829" s="29"/>
      <c r="C829" s="57"/>
      <c r="D829" s="357"/>
    </row>
    <row r="830" spans="1:4" ht="12.75">
      <c r="A830" s="29"/>
      <c r="C830" s="57"/>
      <c r="D830" s="357"/>
    </row>
    <row r="831" spans="1:4" ht="12.75">
      <c r="A831" s="29"/>
      <c r="C831" s="57"/>
      <c r="D831" s="357"/>
    </row>
    <row r="832" spans="1:4" ht="12.75">
      <c r="A832" s="29"/>
      <c r="C832" s="57"/>
      <c r="D832" s="357"/>
    </row>
    <row r="833" spans="1:4" ht="12.75">
      <c r="A833" s="29"/>
      <c r="C833" s="57"/>
      <c r="D833" s="357"/>
    </row>
    <row r="834" spans="1:4" ht="12.75">
      <c r="A834" s="29"/>
      <c r="C834" s="57"/>
      <c r="D834" s="357"/>
    </row>
    <row r="835" spans="1:4" ht="12.75">
      <c r="A835" s="29"/>
      <c r="C835" s="57"/>
      <c r="D835" s="357"/>
    </row>
    <row r="836" spans="1:4" ht="12.75">
      <c r="A836" s="29"/>
      <c r="C836" s="57"/>
      <c r="D836" s="357"/>
    </row>
    <row r="837" spans="1:4" ht="12.75">
      <c r="A837" s="29"/>
      <c r="C837" s="57"/>
      <c r="D837" s="357"/>
    </row>
    <row r="838" spans="1:4" ht="12.75">
      <c r="A838" s="29"/>
      <c r="C838" s="57"/>
      <c r="D838" s="357"/>
    </row>
    <row r="839" spans="1:4" ht="12.75">
      <c r="A839" s="29"/>
      <c r="C839" s="57"/>
      <c r="D839" s="357"/>
    </row>
    <row r="840" spans="1:4" ht="12.75">
      <c r="A840" s="29"/>
      <c r="C840" s="57"/>
      <c r="D840" s="357"/>
    </row>
    <row r="841" spans="1:4" ht="12.75">
      <c r="A841" s="29"/>
      <c r="C841" s="57"/>
      <c r="D841" s="357"/>
    </row>
    <row r="842" spans="1:4" ht="12.75">
      <c r="A842" s="29"/>
      <c r="C842" s="57"/>
      <c r="D842" s="357"/>
    </row>
    <row r="843" spans="1:4" ht="12.75">
      <c r="A843" s="29"/>
      <c r="C843" s="57"/>
      <c r="D843" s="357"/>
    </row>
    <row r="844" spans="1:4" ht="12.75">
      <c r="A844" s="29"/>
      <c r="C844" s="57"/>
      <c r="D844" s="357"/>
    </row>
    <row r="845" spans="1:4" ht="12.75">
      <c r="A845" s="29"/>
      <c r="C845" s="57"/>
      <c r="D845" s="357"/>
    </row>
    <row r="846" spans="1:4" ht="12.75">
      <c r="A846" s="29"/>
      <c r="C846" s="57"/>
      <c r="D846" s="357"/>
    </row>
    <row r="847" spans="1:4" ht="12.75">
      <c r="A847" s="29"/>
      <c r="C847" s="57"/>
      <c r="D847" s="357"/>
    </row>
    <row r="848" spans="1:4" ht="12.75">
      <c r="A848" s="29"/>
      <c r="C848" s="57"/>
      <c r="D848" s="357"/>
    </row>
    <row r="849" spans="1:4" ht="12.75">
      <c r="A849" s="29"/>
      <c r="C849" s="57"/>
      <c r="D849" s="357"/>
    </row>
    <row r="850" spans="1:4" ht="12.75">
      <c r="A850" s="29"/>
      <c r="C850" s="57"/>
      <c r="D850" s="357"/>
    </row>
    <row r="851" spans="1:4" ht="12.75">
      <c r="A851" s="29"/>
      <c r="C851" s="57"/>
      <c r="D851" s="357"/>
    </row>
    <row r="852" spans="1:4" ht="12.75">
      <c r="A852" s="29"/>
      <c r="C852" s="57"/>
      <c r="D852" s="357"/>
    </row>
    <row r="853" spans="1:4" ht="12.75">
      <c r="A853" s="29"/>
      <c r="C853" s="57"/>
      <c r="D853" s="357"/>
    </row>
    <row r="854" spans="1:4" ht="12.75">
      <c r="A854" s="29"/>
      <c r="C854" s="57"/>
      <c r="D854" s="357"/>
    </row>
    <row r="855" spans="1:4" ht="12.75">
      <c r="A855" s="29"/>
      <c r="C855" s="57"/>
      <c r="D855" s="357"/>
    </row>
    <row r="856" spans="1:4" ht="12.75">
      <c r="A856" s="29"/>
      <c r="C856" s="57"/>
      <c r="D856" s="357"/>
    </row>
    <row r="857" spans="1:4" ht="12.75">
      <c r="A857" s="29"/>
      <c r="C857" s="57"/>
      <c r="D857" s="357"/>
    </row>
    <row r="858" spans="1:4" ht="12.75">
      <c r="A858" s="29"/>
      <c r="C858" s="57"/>
      <c r="D858" s="357"/>
    </row>
    <row r="859" spans="1:4" ht="12.75">
      <c r="A859" s="29"/>
      <c r="C859" s="57"/>
      <c r="D859" s="357"/>
    </row>
    <row r="860" spans="1:4" ht="12.75">
      <c r="A860" s="29"/>
      <c r="C860" s="57"/>
      <c r="D860" s="357"/>
    </row>
    <row r="861" spans="1:4" ht="12.75">
      <c r="A861" s="29"/>
      <c r="C861" s="57"/>
      <c r="D861" s="357"/>
    </row>
    <row r="862" spans="1:4" ht="12.75">
      <c r="A862" s="29"/>
      <c r="C862" s="57"/>
      <c r="D862" s="357"/>
    </row>
    <row r="863" spans="1:4" ht="12.75">
      <c r="A863" s="29"/>
      <c r="C863" s="57"/>
      <c r="D863" s="357"/>
    </row>
    <row r="864" spans="1:4" ht="12.75">
      <c r="A864" s="29"/>
      <c r="C864" s="57"/>
      <c r="D864" s="357"/>
    </row>
    <row r="865" spans="1:4" ht="12.75">
      <c r="A865" s="29"/>
      <c r="C865" s="57"/>
      <c r="D865" s="357"/>
    </row>
    <row r="866" spans="1:4" ht="12.75">
      <c r="A866" s="29"/>
      <c r="C866" s="57"/>
      <c r="D866" s="357"/>
    </row>
    <row r="867" spans="1:4" ht="12.75">
      <c r="A867" s="29"/>
      <c r="C867" s="57"/>
      <c r="D867" s="357"/>
    </row>
    <row r="868" spans="1:4" ht="12.75">
      <c r="A868" s="29"/>
      <c r="C868" s="57"/>
      <c r="D868" s="357"/>
    </row>
    <row r="869" spans="1:4" ht="12.75">
      <c r="A869" s="29"/>
      <c r="C869" s="57"/>
      <c r="D869" s="357"/>
    </row>
    <row r="870" spans="1:4" ht="12.75">
      <c r="A870" s="29"/>
      <c r="C870" s="57"/>
      <c r="D870" s="357"/>
    </row>
    <row r="871" spans="1:4" ht="12.75">
      <c r="A871" s="29"/>
      <c r="C871" s="57"/>
      <c r="D871" s="357"/>
    </row>
    <row r="872" spans="1:4" ht="12.75">
      <c r="A872" s="29"/>
      <c r="C872" s="57"/>
      <c r="D872" s="357"/>
    </row>
    <row r="873" spans="1:4" ht="12.75">
      <c r="A873" s="29"/>
      <c r="C873" s="57"/>
      <c r="D873" s="357"/>
    </row>
    <row r="874" spans="1:4" ht="12.75">
      <c r="A874" s="29"/>
      <c r="C874" s="57"/>
      <c r="D874" s="357"/>
    </row>
    <row r="875" spans="1:4" ht="12.75">
      <c r="A875" s="29"/>
      <c r="C875" s="57"/>
      <c r="D875" s="357"/>
    </row>
    <row r="876" spans="1:4" ht="12.75">
      <c r="A876" s="29"/>
      <c r="C876" s="57"/>
      <c r="D876" s="357"/>
    </row>
    <row r="877" spans="1:4" ht="12.75">
      <c r="A877" s="29"/>
      <c r="C877" s="57"/>
      <c r="D877" s="357"/>
    </row>
    <row r="878" spans="1:4" ht="12.75">
      <c r="A878" s="29"/>
      <c r="C878" s="57"/>
      <c r="D878" s="357"/>
    </row>
    <row r="879" spans="1:4" ht="12.75">
      <c r="A879" s="29"/>
      <c r="C879" s="57"/>
      <c r="D879" s="357"/>
    </row>
    <row r="880" spans="1:4" ht="12.75">
      <c r="A880" s="29"/>
      <c r="C880" s="57"/>
      <c r="D880" s="357"/>
    </row>
    <row r="881" spans="1:4" ht="12.75">
      <c r="A881" s="29"/>
      <c r="C881" s="57"/>
      <c r="D881" s="357"/>
    </row>
    <row r="882" spans="1:4" ht="12.75">
      <c r="A882" s="29"/>
      <c r="C882" s="57"/>
      <c r="D882" s="357"/>
    </row>
    <row r="883" spans="1:4" ht="12.75">
      <c r="A883" s="29"/>
      <c r="C883" s="57"/>
      <c r="D883" s="357"/>
    </row>
    <row r="884" spans="1:4" ht="12.75">
      <c r="A884" s="29"/>
      <c r="C884" s="57"/>
      <c r="D884" s="357"/>
    </row>
    <row r="885" spans="1:4" ht="12.75">
      <c r="A885" s="29"/>
      <c r="C885" s="57"/>
      <c r="D885" s="357"/>
    </row>
    <row r="886" spans="1:4" ht="12.75">
      <c r="A886" s="29"/>
      <c r="C886" s="57"/>
      <c r="D886" s="357"/>
    </row>
    <row r="887" spans="1:4" ht="12.75">
      <c r="A887" s="29"/>
      <c r="C887" s="57"/>
      <c r="D887" s="357"/>
    </row>
    <row r="888" spans="1:4" ht="12.75">
      <c r="A888" s="29"/>
      <c r="C888" s="57"/>
      <c r="D888" s="357"/>
    </row>
    <row r="889" spans="1:4" ht="12.75">
      <c r="A889" s="29"/>
      <c r="C889" s="57"/>
      <c r="D889" s="357"/>
    </row>
    <row r="890" spans="1:4" ht="12.75">
      <c r="A890" s="29"/>
      <c r="C890" s="57"/>
      <c r="D890" s="357"/>
    </row>
    <row r="891" spans="1:4" ht="12.75">
      <c r="A891" s="29"/>
      <c r="C891" s="57"/>
      <c r="D891" s="357"/>
    </row>
    <row r="892" spans="1:4" ht="12.75">
      <c r="A892" s="29"/>
      <c r="C892" s="57"/>
      <c r="D892" s="357"/>
    </row>
    <row r="893" spans="1:4" ht="12.75">
      <c r="A893" s="29"/>
      <c r="C893" s="57"/>
      <c r="D893" s="357"/>
    </row>
    <row r="894" spans="1:4" ht="12.75">
      <c r="A894" s="29"/>
      <c r="C894" s="57"/>
      <c r="D894" s="357"/>
    </row>
    <row r="895" spans="1:4" ht="12.75">
      <c r="A895" s="29"/>
      <c r="C895" s="57"/>
      <c r="D895" s="357"/>
    </row>
    <row r="896" spans="1:4" ht="12.75">
      <c r="A896" s="29"/>
      <c r="C896" s="57"/>
      <c r="D896" s="357"/>
    </row>
    <row r="897" spans="1:4" ht="12.75">
      <c r="A897" s="29"/>
      <c r="C897" s="57"/>
      <c r="D897" s="357"/>
    </row>
    <row r="898" spans="1:4" ht="12.75">
      <c r="A898" s="29"/>
      <c r="C898" s="57"/>
      <c r="D898" s="357"/>
    </row>
    <row r="899" spans="1:4" ht="12.75">
      <c r="A899" s="29"/>
      <c r="C899" s="57"/>
      <c r="D899" s="357"/>
    </row>
    <row r="900" spans="1:4" ht="12.75">
      <c r="A900" s="29"/>
      <c r="C900" s="57"/>
      <c r="D900" s="357"/>
    </row>
    <row r="901" spans="1:4" ht="12.75">
      <c r="A901" s="29"/>
      <c r="C901" s="57"/>
      <c r="D901" s="357"/>
    </row>
    <row r="902" spans="1:4" ht="12.75">
      <c r="A902" s="29"/>
      <c r="C902" s="57"/>
      <c r="D902" s="357"/>
    </row>
    <row r="903" spans="1:4" ht="12.75">
      <c r="A903" s="29"/>
      <c r="C903" s="57"/>
      <c r="D903" s="357"/>
    </row>
    <row r="904" spans="1:4" ht="12.75">
      <c r="A904" s="29"/>
      <c r="C904" s="57"/>
      <c r="D904" s="357"/>
    </row>
    <row r="905" spans="1:4" ht="12.75">
      <c r="A905" s="29"/>
      <c r="C905" s="57"/>
      <c r="D905" s="357"/>
    </row>
    <row r="906" spans="1:4" ht="12.75">
      <c r="A906" s="29"/>
      <c r="C906" s="57"/>
      <c r="D906" s="357"/>
    </row>
    <row r="907" spans="1:4" ht="12.75">
      <c r="A907" s="29"/>
      <c r="C907" s="57"/>
      <c r="D907" s="357"/>
    </row>
    <row r="908" spans="1:4" ht="12.75">
      <c r="A908" s="29"/>
      <c r="C908" s="57"/>
      <c r="D908" s="357"/>
    </row>
    <row r="909" spans="1:4" ht="12.75">
      <c r="A909" s="29"/>
      <c r="C909" s="57"/>
      <c r="D909" s="357"/>
    </row>
    <row r="910" spans="1:4" ht="12.75">
      <c r="A910" s="29"/>
      <c r="C910" s="57"/>
      <c r="D910" s="357"/>
    </row>
    <row r="911" spans="1:4" ht="12.75">
      <c r="A911" s="29"/>
      <c r="C911" s="57"/>
      <c r="D911" s="357"/>
    </row>
    <row r="912" spans="1:4" ht="12.75">
      <c r="A912" s="29"/>
      <c r="C912" s="57"/>
      <c r="D912" s="357"/>
    </row>
    <row r="913" spans="1:4" ht="12.75">
      <c r="A913" s="29"/>
      <c r="C913" s="57"/>
      <c r="D913" s="357"/>
    </row>
    <row r="914" spans="1:4" ht="12.75">
      <c r="A914" s="29"/>
      <c r="C914" s="57"/>
      <c r="D914" s="357"/>
    </row>
    <row r="915" spans="1:4" ht="12.75">
      <c r="A915" s="29"/>
      <c r="C915" s="57"/>
      <c r="D915" s="357"/>
    </row>
    <row r="916" spans="1:4" ht="12.75">
      <c r="A916" s="29"/>
      <c r="C916" s="57"/>
      <c r="D916" s="357"/>
    </row>
    <row r="917" spans="1:4" ht="12.75">
      <c r="A917" s="29"/>
      <c r="C917" s="57"/>
      <c r="D917" s="357"/>
    </row>
    <row r="918" spans="1:4" ht="12.75">
      <c r="A918" s="29"/>
      <c r="C918" s="57"/>
      <c r="D918" s="357"/>
    </row>
    <row r="919" spans="1:4" ht="12.75">
      <c r="A919" s="29"/>
      <c r="C919" s="57"/>
      <c r="D919" s="357"/>
    </row>
    <row r="920" spans="1:4" ht="12.75">
      <c r="A920" s="29"/>
      <c r="C920" s="57"/>
      <c r="D920" s="357"/>
    </row>
    <row r="921" spans="1:4" ht="12.75">
      <c r="A921" s="29"/>
      <c r="C921" s="57"/>
      <c r="D921" s="357"/>
    </row>
    <row r="922" spans="1:4" ht="12.75">
      <c r="A922" s="29"/>
      <c r="C922" s="57"/>
      <c r="D922" s="357"/>
    </row>
    <row r="923" spans="1:4" ht="12.75">
      <c r="A923" s="29"/>
      <c r="C923" s="57"/>
      <c r="D923" s="357"/>
    </row>
    <row r="924" spans="1:4" ht="12.75">
      <c r="A924" s="29"/>
      <c r="C924" s="57"/>
      <c r="D924" s="357"/>
    </row>
    <row r="925" spans="1:4" ht="12.75">
      <c r="A925" s="29"/>
      <c r="C925" s="57"/>
      <c r="D925" s="357"/>
    </row>
    <row r="926" spans="1:4" ht="12.75">
      <c r="A926" s="29"/>
      <c r="C926" s="57"/>
      <c r="D926" s="357"/>
    </row>
    <row r="927" spans="1:4" ht="12.75">
      <c r="A927" s="29"/>
      <c r="C927" s="57"/>
      <c r="D927" s="357"/>
    </row>
    <row r="928" spans="1:4" ht="12.75">
      <c r="A928" s="29"/>
      <c r="C928" s="57"/>
      <c r="D928" s="357"/>
    </row>
    <row r="929" spans="1:4" ht="12.75">
      <c r="A929" s="29"/>
      <c r="C929" s="57"/>
      <c r="D929" s="357"/>
    </row>
    <row r="930" spans="1:4" ht="12.75">
      <c r="A930" s="29"/>
      <c r="C930" s="57"/>
      <c r="D930" s="357"/>
    </row>
    <row r="931" spans="1:4" ht="12.75">
      <c r="A931" s="29"/>
      <c r="C931" s="57"/>
      <c r="D931" s="357"/>
    </row>
    <row r="932" spans="1:4" ht="12.75">
      <c r="A932" s="29"/>
      <c r="C932" s="57"/>
      <c r="D932" s="357"/>
    </row>
    <row r="933" spans="1:4" ht="12.75">
      <c r="A933" s="29"/>
      <c r="C933" s="57"/>
      <c r="D933" s="357"/>
    </row>
    <row r="934" spans="1:4" ht="12.75">
      <c r="A934" s="29"/>
      <c r="C934" s="57"/>
      <c r="D934" s="357"/>
    </row>
    <row r="935" spans="1:4" ht="12.75">
      <c r="A935" s="29"/>
      <c r="C935" s="57"/>
      <c r="D935" s="357"/>
    </row>
    <row r="936" spans="1:4" ht="12.75">
      <c r="A936" s="29"/>
      <c r="C936" s="57"/>
      <c r="D936" s="357"/>
    </row>
    <row r="937" spans="1:4" ht="12.75">
      <c r="A937" s="29"/>
      <c r="C937" s="57"/>
      <c r="D937" s="357"/>
    </row>
    <row r="938" spans="1:4" ht="12.75">
      <c r="A938" s="29"/>
      <c r="C938" s="57"/>
      <c r="D938" s="357"/>
    </row>
    <row r="939" spans="1:4" ht="12.75">
      <c r="A939" s="29"/>
      <c r="C939" s="57"/>
      <c r="D939" s="357"/>
    </row>
    <row r="940" spans="1:4" ht="12.75">
      <c r="A940" s="29"/>
      <c r="C940" s="57"/>
      <c r="D940" s="357"/>
    </row>
    <row r="941" spans="1:4" ht="12.75">
      <c r="A941" s="29"/>
      <c r="C941" s="57"/>
      <c r="D941" s="357"/>
    </row>
    <row r="942" spans="1:4" ht="12.75">
      <c r="A942" s="29"/>
      <c r="C942" s="57"/>
      <c r="D942" s="357"/>
    </row>
    <row r="943" spans="1:4" ht="12.75">
      <c r="A943" s="29"/>
      <c r="C943" s="57"/>
      <c r="D943" s="357"/>
    </row>
    <row r="944" spans="1:4" ht="12.75">
      <c r="A944" s="29"/>
      <c r="C944" s="57"/>
      <c r="D944" s="357"/>
    </row>
    <row r="945" spans="1:4" ht="12.75">
      <c r="A945" s="29"/>
      <c r="C945" s="57"/>
      <c r="D945" s="357"/>
    </row>
    <row r="946" spans="1:4" ht="12.75">
      <c r="A946" s="29"/>
      <c r="C946" s="57"/>
      <c r="D946" s="357"/>
    </row>
    <row r="947" spans="1:4" ht="12.75">
      <c r="A947" s="29"/>
      <c r="C947" s="57"/>
      <c r="D947" s="357"/>
    </row>
    <row r="948" spans="1:4" ht="12.75">
      <c r="A948" s="29"/>
      <c r="C948" s="57"/>
      <c r="D948" s="357"/>
    </row>
    <row r="949" spans="1:4" ht="12.75">
      <c r="A949" s="29"/>
      <c r="C949" s="57"/>
      <c r="D949" s="357"/>
    </row>
    <row r="950" spans="1:4" ht="12.75">
      <c r="A950" s="29"/>
      <c r="C950" s="57"/>
      <c r="D950" s="357"/>
    </row>
  </sheetData>
  <sheetProtection/>
  <mergeCells count="25">
    <mergeCell ref="A181:B181"/>
    <mergeCell ref="A3:D3"/>
    <mergeCell ref="A5:D5"/>
    <mergeCell ref="A41:D41"/>
    <mergeCell ref="A60:D60"/>
    <mergeCell ref="B63:C63"/>
    <mergeCell ref="A64:D64"/>
    <mergeCell ref="A249:D249"/>
    <mergeCell ref="A318:D318"/>
    <mergeCell ref="A324:D324"/>
    <mergeCell ref="A413:D413"/>
    <mergeCell ref="A435:D435"/>
    <mergeCell ref="A446:D446"/>
    <mergeCell ref="A441:D441"/>
    <mergeCell ref="A443:D443"/>
    <mergeCell ref="B231:C231"/>
    <mergeCell ref="A232:D232"/>
    <mergeCell ref="A182:D182"/>
    <mergeCell ref="B456:C456"/>
    <mergeCell ref="A258:D258"/>
    <mergeCell ref="A300:D300"/>
    <mergeCell ref="B454:C454"/>
    <mergeCell ref="B455:C455"/>
    <mergeCell ref="A449:D449"/>
    <mergeCell ref="A260:D260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7" manualBreakCount="7">
    <brk id="56" max="3" man="1"/>
    <brk id="117" max="3" man="1"/>
    <brk id="181" max="3" man="1"/>
    <brk id="242" max="3" man="1"/>
    <brk id="299" max="3" man="1"/>
    <brk id="359" max="3" man="1"/>
    <brk id="4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3"/>
  <sheetViews>
    <sheetView view="pageBreakPreview" zoomScaleNormal="110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5.57421875" style="25" customWidth="1"/>
    <col min="2" max="2" width="47.57421875" style="29" customWidth="1"/>
    <col min="3" max="3" width="15.421875" style="36" customWidth="1"/>
    <col min="4" max="4" width="18.421875" style="345" customWidth="1"/>
    <col min="5" max="5" width="12.140625" style="0" bestFit="1" customWidth="1"/>
    <col min="6" max="6" width="11.140625" style="0" customWidth="1"/>
  </cols>
  <sheetData>
    <row r="1" spans="1:4" ht="12.75">
      <c r="A1" s="37" t="s">
        <v>879</v>
      </c>
      <c r="D1" s="344"/>
    </row>
    <row r="2" ht="13.5" thickBot="1"/>
    <row r="3" spans="1:4" ht="13.5" thickBot="1">
      <c r="A3" s="445" t="s">
        <v>124</v>
      </c>
      <c r="B3" s="446"/>
      <c r="C3" s="446"/>
      <c r="D3" s="447"/>
    </row>
    <row r="4" spans="1:4" ht="24.75" thickBot="1">
      <c r="A4" s="75" t="s">
        <v>19</v>
      </c>
      <c r="B4" s="75" t="s">
        <v>27</v>
      </c>
      <c r="C4" s="75" t="s">
        <v>28</v>
      </c>
      <c r="D4" s="316" t="s">
        <v>29</v>
      </c>
    </row>
    <row r="5" spans="1:4" ht="12.75" customHeight="1" thickBot="1">
      <c r="A5" s="449" t="s">
        <v>112</v>
      </c>
      <c r="B5" s="450"/>
      <c r="C5" s="450"/>
      <c r="D5" s="451"/>
    </row>
    <row r="6" spans="1:4" s="11" customFormat="1" ht="12.75">
      <c r="A6" s="144" t="s">
        <v>144</v>
      </c>
      <c r="B6" s="145" t="s">
        <v>462</v>
      </c>
      <c r="C6" s="34">
        <v>2020</v>
      </c>
      <c r="D6" s="346">
        <v>649</v>
      </c>
    </row>
    <row r="7" spans="1:4" s="11" customFormat="1" ht="12.75">
      <c r="A7" s="144" t="s">
        <v>145</v>
      </c>
      <c r="B7" s="52" t="s">
        <v>462</v>
      </c>
      <c r="C7" s="27">
        <v>2020</v>
      </c>
      <c r="D7" s="347">
        <v>649</v>
      </c>
    </row>
    <row r="8" spans="1:4" s="11" customFormat="1" ht="12" customHeight="1">
      <c r="A8" s="144" t="s">
        <v>146</v>
      </c>
      <c r="B8" s="52" t="s">
        <v>462</v>
      </c>
      <c r="C8" s="27">
        <v>2020</v>
      </c>
      <c r="D8" s="347">
        <v>649</v>
      </c>
    </row>
    <row r="9" spans="1:4" s="11" customFormat="1" ht="12.75">
      <c r="A9" s="144" t="s">
        <v>147</v>
      </c>
      <c r="B9" s="52" t="s">
        <v>462</v>
      </c>
      <c r="C9" s="27">
        <v>2020</v>
      </c>
      <c r="D9" s="347">
        <v>649</v>
      </c>
    </row>
    <row r="10" spans="1:4" s="11" customFormat="1" ht="13.5" thickBot="1">
      <c r="A10" s="144" t="s">
        <v>148</v>
      </c>
      <c r="B10" s="52" t="s">
        <v>462</v>
      </c>
      <c r="C10" s="27">
        <v>2020</v>
      </c>
      <c r="D10" s="347">
        <v>649</v>
      </c>
    </row>
    <row r="11" spans="1:4" s="11" customFormat="1" ht="13.5" thickBot="1">
      <c r="A11" s="133"/>
      <c r="B11" s="134" t="s">
        <v>0</v>
      </c>
      <c r="C11" s="135"/>
      <c r="D11" s="348">
        <f>SUM(D6:D10)</f>
        <v>3245</v>
      </c>
    </row>
    <row r="12" spans="1:4" s="11" customFormat="1" ht="12.75">
      <c r="A12" s="141"/>
      <c r="B12" s="142"/>
      <c r="C12" s="55"/>
      <c r="D12" s="354"/>
    </row>
    <row r="13" spans="1:4" s="11" customFormat="1" ht="13.5" thickBot="1">
      <c r="A13" s="141"/>
      <c r="B13" s="142"/>
      <c r="C13" s="143"/>
      <c r="D13" s="354"/>
    </row>
    <row r="14" spans="1:4" s="11" customFormat="1" ht="13.5" thickBot="1">
      <c r="A14" s="445" t="s">
        <v>125</v>
      </c>
      <c r="B14" s="446"/>
      <c r="C14" s="446"/>
      <c r="D14" s="447"/>
    </row>
    <row r="15" spans="1:4" s="11" customFormat="1" ht="24.75" thickBot="1">
      <c r="A15" s="75" t="s">
        <v>19</v>
      </c>
      <c r="B15" s="75" t="s">
        <v>27</v>
      </c>
      <c r="C15" s="75" t="s">
        <v>28</v>
      </c>
      <c r="D15" s="316" t="s">
        <v>29</v>
      </c>
    </row>
    <row r="16" spans="1:4" ht="13.5" thickBot="1">
      <c r="A16" s="440" t="s">
        <v>112</v>
      </c>
      <c r="B16" s="441"/>
      <c r="C16" s="441"/>
      <c r="D16" s="442"/>
    </row>
    <row r="17" spans="1:4" s="11" customFormat="1" ht="12.75">
      <c r="A17" s="76" t="s">
        <v>144</v>
      </c>
      <c r="B17" s="145" t="s">
        <v>466</v>
      </c>
      <c r="C17" s="34">
        <v>2020</v>
      </c>
      <c r="D17" s="346">
        <v>2825.31</v>
      </c>
    </row>
    <row r="18" spans="1:4" s="11" customFormat="1" ht="12.75">
      <c r="A18" s="76" t="s">
        <v>145</v>
      </c>
      <c r="B18" s="145" t="s">
        <v>466</v>
      </c>
      <c r="C18" s="34">
        <v>2020</v>
      </c>
      <c r="D18" s="346">
        <v>2825.31</v>
      </c>
    </row>
    <row r="19" spans="1:4" s="11" customFormat="1" ht="12.75">
      <c r="A19" s="76" t="s">
        <v>146</v>
      </c>
      <c r="B19" s="145" t="s">
        <v>466</v>
      </c>
      <c r="C19" s="34">
        <v>2020</v>
      </c>
      <c r="D19" s="346">
        <v>2825.31</v>
      </c>
    </row>
    <row r="20" spans="1:4" s="11" customFormat="1" ht="12.75">
      <c r="A20" s="76" t="s">
        <v>147</v>
      </c>
      <c r="B20" s="145" t="s">
        <v>466</v>
      </c>
      <c r="C20" s="34">
        <v>2020</v>
      </c>
      <c r="D20" s="346">
        <v>2825.31</v>
      </c>
    </row>
    <row r="21" spans="1:4" s="11" customFormat="1" ht="12.75">
      <c r="A21" s="76" t="s">
        <v>148</v>
      </c>
      <c r="B21" s="145" t="s">
        <v>466</v>
      </c>
      <c r="C21" s="34">
        <v>2020</v>
      </c>
      <c r="D21" s="346">
        <v>2825.31</v>
      </c>
    </row>
    <row r="22" spans="1:4" s="11" customFormat="1" ht="12.75">
      <c r="A22" s="76" t="s">
        <v>149</v>
      </c>
      <c r="B22" s="145" t="s">
        <v>466</v>
      </c>
      <c r="C22" s="34">
        <v>2020</v>
      </c>
      <c r="D22" s="346">
        <v>2825.31</v>
      </c>
    </row>
    <row r="23" spans="1:4" s="11" customFormat="1" ht="12.75">
      <c r="A23" s="76" t="s">
        <v>150</v>
      </c>
      <c r="B23" s="145" t="s">
        <v>466</v>
      </c>
      <c r="C23" s="34">
        <v>2020</v>
      </c>
      <c r="D23" s="346">
        <v>2825.31</v>
      </c>
    </row>
    <row r="24" spans="1:4" s="11" customFormat="1" ht="12.75">
      <c r="A24" s="76" t="s">
        <v>151</v>
      </c>
      <c r="B24" s="145" t="s">
        <v>466</v>
      </c>
      <c r="C24" s="34">
        <v>2020</v>
      </c>
      <c r="D24" s="346">
        <v>2825.31</v>
      </c>
    </row>
    <row r="25" spans="1:4" s="11" customFormat="1" ht="12.75">
      <c r="A25" s="76" t="s">
        <v>152</v>
      </c>
      <c r="B25" s="145" t="s">
        <v>466</v>
      </c>
      <c r="C25" s="34">
        <v>2020</v>
      </c>
      <c r="D25" s="346">
        <v>2825.31</v>
      </c>
    </row>
    <row r="26" spans="1:4" s="11" customFormat="1" ht="12.75">
      <c r="A26" s="76" t="s">
        <v>153</v>
      </c>
      <c r="B26" s="145" t="s">
        <v>466</v>
      </c>
      <c r="C26" s="34">
        <v>2020</v>
      </c>
      <c r="D26" s="346">
        <v>2825.31</v>
      </c>
    </row>
    <row r="27" spans="1:4" s="11" customFormat="1" ht="12.75">
      <c r="A27" s="76" t="s">
        <v>154</v>
      </c>
      <c r="B27" s="145" t="s">
        <v>466</v>
      </c>
      <c r="C27" s="34">
        <v>2020</v>
      </c>
      <c r="D27" s="346">
        <v>2825.31</v>
      </c>
    </row>
    <row r="28" spans="1:4" s="11" customFormat="1" ht="12.75">
      <c r="A28" s="76" t="s">
        <v>155</v>
      </c>
      <c r="B28" s="145" t="s">
        <v>467</v>
      </c>
      <c r="C28" s="34">
        <v>2020</v>
      </c>
      <c r="D28" s="346">
        <v>1472.31</v>
      </c>
    </row>
    <row r="29" spans="1:4" s="11" customFormat="1" ht="12.75">
      <c r="A29" s="76" t="s">
        <v>156</v>
      </c>
      <c r="B29" s="145" t="s">
        <v>467</v>
      </c>
      <c r="C29" s="34">
        <v>2020</v>
      </c>
      <c r="D29" s="346">
        <v>1472.31</v>
      </c>
    </row>
    <row r="30" spans="1:4" s="11" customFormat="1" ht="12.75">
      <c r="A30" s="76" t="s">
        <v>157</v>
      </c>
      <c r="B30" s="145" t="s">
        <v>467</v>
      </c>
      <c r="C30" s="34">
        <v>2020</v>
      </c>
      <c r="D30" s="346">
        <v>1472.31</v>
      </c>
    </row>
    <row r="31" spans="1:4" s="11" customFormat="1" ht="12.75">
      <c r="A31" s="76" t="s">
        <v>158</v>
      </c>
      <c r="B31" s="145" t="s">
        <v>467</v>
      </c>
      <c r="C31" s="34">
        <v>2020</v>
      </c>
      <c r="D31" s="346">
        <v>1472.31</v>
      </c>
    </row>
    <row r="32" spans="1:4" s="11" customFormat="1" ht="12.75">
      <c r="A32" s="76" t="s">
        <v>159</v>
      </c>
      <c r="B32" s="145" t="s">
        <v>467</v>
      </c>
      <c r="C32" s="34">
        <v>2020</v>
      </c>
      <c r="D32" s="346">
        <v>1472.31</v>
      </c>
    </row>
    <row r="33" spans="1:4" s="11" customFormat="1" ht="13.5" thickBot="1">
      <c r="A33" s="84" t="s">
        <v>160</v>
      </c>
      <c r="B33" s="405" t="s">
        <v>929</v>
      </c>
      <c r="C33" s="406">
        <v>2020</v>
      </c>
      <c r="D33" s="407">
        <v>131149.92</v>
      </c>
    </row>
    <row r="34" spans="1:4" s="11" customFormat="1" ht="13.5" thickBot="1">
      <c r="A34" s="133"/>
      <c r="B34" s="134" t="s">
        <v>0</v>
      </c>
      <c r="C34" s="135"/>
      <c r="D34" s="348">
        <f>SUM(D17:D33)</f>
        <v>169589.88</v>
      </c>
    </row>
    <row r="35" spans="1:5" ht="13.5" thickBot="1">
      <c r="A35" s="440" t="s">
        <v>117</v>
      </c>
      <c r="B35" s="441"/>
      <c r="C35" s="441"/>
      <c r="D35" s="442"/>
      <c r="E35" s="8"/>
    </row>
    <row r="36" spans="1:4" ht="13.5" thickBot="1">
      <c r="A36" s="76" t="s">
        <v>144</v>
      </c>
      <c r="B36" s="145" t="s">
        <v>930</v>
      </c>
      <c r="C36" s="34">
        <v>2020</v>
      </c>
      <c r="D36" s="346">
        <v>127182</v>
      </c>
    </row>
    <row r="37" spans="1:4" s="14" customFormat="1" ht="13.5" thickBot="1">
      <c r="A37" s="133"/>
      <c r="B37" s="134" t="s">
        <v>0</v>
      </c>
      <c r="C37" s="135"/>
      <c r="D37" s="348">
        <f>SUM(D36:D36)</f>
        <v>127182</v>
      </c>
    </row>
    <row r="38" spans="1:4" s="32" customFormat="1" ht="13.5" thickBot="1">
      <c r="A38" s="58"/>
      <c r="B38" s="59"/>
      <c r="C38" s="59"/>
      <c r="D38" s="358"/>
    </row>
    <row r="39" spans="1:4" s="11" customFormat="1" ht="13.5" thickBot="1">
      <c r="A39" s="29"/>
      <c r="B39" s="443" t="s">
        <v>31</v>
      </c>
      <c r="C39" s="444"/>
      <c r="D39" s="317">
        <f>D11</f>
        <v>3245</v>
      </c>
    </row>
    <row r="40" spans="1:4" s="11" customFormat="1" ht="13.5" thickBot="1">
      <c r="A40" s="29"/>
      <c r="B40" s="443" t="s">
        <v>32</v>
      </c>
      <c r="C40" s="444"/>
      <c r="D40" s="317">
        <f>D37+D34</f>
        <v>296771.88</v>
      </c>
    </row>
    <row r="41" spans="1:4" s="11" customFormat="1" ht="12.75">
      <c r="A41" s="29"/>
      <c r="B41" s="29"/>
      <c r="C41" s="57"/>
      <c r="D41" s="357"/>
    </row>
    <row r="42" spans="1:4" s="11" customFormat="1" ht="12.75">
      <c r="A42" s="29"/>
      <c r="B42" s="29"/>
      <c r="C42" s="57"/>
      <c r="D42" s="357"/>
    </row>
    <row r="43" spans="1:4" s="11" customFormat="1" ht="12.75">
      <c r="A43" s="29"/>
      <c r="B43" s="29"/>
      <c r="C43" s="57"/>
      <c r="D43" s="357"/>
    </row>
    <row r="44" spans="1:4" s="11" customFormat="1" ht="12.75">
      <c r="A44" s="29"/>
      <c r="B44" s="29"/>
      <c r="C44" s="57"/>
      <c r="D44" s="357"/>
    </row>
    <row r="45" spans="1:4" s="11" customFormat="1" ht="12.75">
      <c r="A45" s="29"/>
      <c r="B45" s="29"/>
      <c r="C45" s="57" t="s">
        <v>130</v>
      </c>
      <c r="D45" s="357"/>
    </row>
    <row r="46" spans="1:4" s="11" customFormat="1" ht="12.75">
      <c r="A46" s="29"/>
      <c r="B46" s="29"/>
      <c r="C46" s="57"/>
      <c r="D46" s="357"/>
    </row>
    <row r="47" spans="1:4" s="5" customFormat="1" ht="12.75">
      <c r="A47" s="29"/>
      <c r="B47" s="29"/>
      <c r="C47" s="57"/>
      <c r="D47" s="357"/>
    </row>
    <row r="48" spans="1:4" ht="12.75">
      <c r="A48" s="29"/>
      <c r="C48" s="57"/>
      <c r="D48" s="357"/>
    </row>
    <row r="49" spans="1:4" ht="12.75">
      <c r="A49" s="29"/>
      <c r="C49" s="57"/>
      <c r="D49" s="357"/>
    </row>
    <row r="50" spans="1:4" ht="12.75">
      <c r="A50" s="29"/>
      <c r="C50" s="57"/>
      <c r="D50" s="357"/>
    </row>
    <row r="51" spans="1:4" ht="12.75">
      <c r="A51" s="29"/>
      <c r="C51" s="57"/>
      <c r="D51" s="357"/>
    </row>
    <row r="52" spans="1:4" ht="12.75">
      <c r="A52" s="29"/>
      <c r="C52" s="57"/>
      <c r="D52" s="357"/>
    </row>
    <row r="53" spans="1:4" ht="12.75">
      <c r="A53" s="29"/>
      <c r="C53" s="57"/>
      <c r="D53" s="357"/>
    </row>
    <row r="54" spans="1:4" ht="12.75">
      <c r="A54" s="29"/>
      <c r="C54" s="57"/>
      <c r="D54" s="357"/>
    </row>
    <row r="55" spans="1:4" ht="12.75">
      <c r="A55" s="29"/>
      <c r="C55" s="57"/>
      <c r="D55" s="357"/>
    </row>
    <row r="56" spans="1:4" ht="12.75">
      <c r="A56" s="29"/>
      <c r="C56" s="57"/>
      <c r="D56" s="357"/>
    </row>
    <row r="57" spans="1:4" ht="12.75">
      <c r="A57" s="29"/>
      <c r="C57" s="57"/>
      <c r="D57" s="357"/>
    </row>
    <row r="58" spans="1:4" ht="12.75">
      <c r="A58" s="29"/>
      <c r="C58" s="57"/>
      <c r="D58" s="357"/>
    </row>
    <row r="59" spans="1:4" ht="12.75">
      <c r="A59" s="29"/>
      <c r="C59" s="57"/>
      <c r="D59" s="357"/>
    </row>
    <row r="60" spans="1:4" ht="14.25" customHeight="1">
      <c r="A60" s="29"/>
      <c r="C60" s="57"/>
      <c r="D60" s="357"/>
    </row>
    <row r="61" spans="1:4" ht="12.75">
      <c r="A61" s="29"/>
      <c r="C61" s="57"/>
      <c r="D61" s="357"/>
    </row>
    <row r="62" spans="1:4" ht="12.75">
      <c r="A62" s="29"/>
      <c r="C62" s="57"/>
      <c r="D62" s="357"/>
    </row>
    <row r="63" spans="1:4" ht="14.25" customHeight="1">
      <c r="A63" s="29"/>
      <c r="C63" s="57"/>
      <c r="D63" s="357"/>
    </row>
    <row r="64" spans="1:4" ht="12.75">
      <c r="A64" s="29"/>
      <c r="C64" s="57"/>
      <c r="D64" s="357"/>
    </row>
    <row r="65" spans="1:4" s="5" customFormat="1" ht="12.75">
      <c r="A65" s="29"/>
      <c r="B65" s="29"/>
      <c r="C65" s="57"/>
      <c r="D65" s="357"/>
    </row>
    <row r="66" spans="1:4" s="5" customFormat="1" ht="12.75">
      <c r="A66" s="29"/>
      <c r="B66" s="29"/>
      <c r="C66" s="57"/>
      <c r="D66" s="357"/>
    </row>
    <row r="67" spans="1:4" s="5" customFormat="1" ht="12.75">
      <c r="A67" s="29"/>
      <c r="B67" s="29"/>
      <c r="C67" s="57"/>
      <c r="D67" s="357"/>
    </row>
    <row r="68" spans="1:4" s="5" customFormat="1" ht="12.75">
      <c r="A68" s="29"/>
      <c r="B68" s="29"/>
      <c r="C68" s="57"/>
      <c r="D68" s="357"/>
    </row>
    <row r="69" spans="1:4" s="5" customFormat="1" ht="12.75">
      <c r="A69" s="29"/>
      <c r="B69" s="29"/>
      <c r="C69" s="57"/>
      <c r="D69" s="357"/>
    </row>
    <row r="70" spans="1:4" s="5" customFormat="1" ht="12.75">
      <c r="A70" s="29"/>
      <c r="B70" s="29"/>
      <c r="C70" s="57"/>
      <c r="D70" s="357"/>
    </row>
    <row r="71" spans="1:4" s="5" customFormat="1" ht="12.75">
      <c r="A71" s="29"/>
      <c r="B71" s="29"/>
      <c r="C71" s="57"/>
      <c r="D71" s="357"/>
    </row>
    <row r="72" spans="1:4" ht="12.75" customHeight="1">
      <c r="A72" s="29"/>
      <c r="C72" s="57"/>
      <c r="D72" s="357"/>
    </row>
    <row r="73" spans="1:4" s="11" customFormat="1" ht="12.75">
      <c r="A73" s="29"/>
      <c r="B73" s="29"/>
      <c r="C73" s="57"/>
      <c r="D73" s="357"/>
    </row>
    <row r="74" spans="1:4" s="11" customFormat="1" ht="12.75">
      <c r="A74" s="29"/>
      <c r="B74" s="29"/>
      <c r="C74" s="57"/>
      <c r="D74" s="357"/>
    </row>
    <row r="75" spans="1:4" s="11" customFormat="1" ht="12.75">
      <c r="A75" s="29"/>
      <c r="B75" s="29"/>
      <c r="C75" s="57"/>
      <c r="D75" s="357"/>
    </row>
    <row r="76" spans="1:4" s="11" customFormat="1" ht="12.75">
      <c r="A76" s="29"/>
      <c r="B76" s="29"/>
      <c r="C76" s="57"/>
      <c r="D76" s="357"/>
    </row>
    <row r="77" spans="1:4" s="11" customFormat="1" ht="12.75">
      <c r="A77" s="29"/>
      <c r="B77" s="29"/>
      <c r="C77" s="57"/>
      <c r="D77" s="357"/>
    </row>
    <row r="78" spans="1:4" s="11" customFormat="1" ht="12.75">
      <c r="A78" s="29"/>
      <c r="B78" s="29"/>
      <c r="C78" s="57"/>
      <c r="D78" s="357"/>
    </row>
    <row r="79" spans="1:4" s="11" customFormat="1" ht="12.75">
      <c r="A79" s="29"/>
      <c r="B79" s="29"/>
      <c r="C79" s="57"/>
      <c r="D79" s="357"/>
    </row>
    <row r="80" spans="1:4" s="11" customFormat="1" ht="18" customHeight="1">
      <c r="A80" s="29"/>
      <c r="B80" s="29"/>
      <c r="C80" s="57"/>
      <c r="D80" s="357"/>
    </row>
    <row r="81" spans="1:4" ht="12.75">
      <c r="A81" s="29"/>
      <c r="C81" s="57"/>
      <c r="D81" s="357"/>
    </row>
    <row r="82" spans="1:4" s="5" customFormat="1" ht="12.75">
      <c r="A82" s="29"/>
      <c r="B82" s="29"/>
      <c r="C82" s="57"/>
      <c r="D82" s="357"/>
    </row>
    <row r="83" spans="1:4" s="5" customFormat="1" ht="12.75">
      <c r="A83" s="29"/>
      <c r="B83" s="29"/>
      <c r="C83" s="57"/>
      <c r="D83" s="357"/>
    </row>
    <row r="84" spans="1:4" s="5" customFormat="1" ht="12.75">
      <c r="A84" s="29"/>
      <c r="B84" s="29"/>
      <c r="C84" s="57"/>
      <c r="D84" s="357"/>
    </row>
    <row r="85" spans="1:4" ht="12.75" customHeight="1">
      <c r="A85" s="29"/>
      <c r="C85" s="57"/>
      <c r="D85" s="357"/>
    </row>
    <row r="86" spans="1:4" s="5" customFormat="1" ht="12.75">
      <c r="A86" s="29"/>
      <c r="B86" s="29"/>
      <c r="C86" s="57"/>
      <c r="D86" s="357"/>
    </row>
    <row r="87" spans="1:4" s="5" customFormat="1" ht="12.75">
      <c r="A87" s="29"/>
      <c r="B87" s="29"/>
      <c r="C87" s="57"/>
      <c r="D87" s="357"/>
    </row>
    <row r="88" spans="1:4" s="5" customFormat="1" ht="12.75">
      <c r="A88" s="29"/>
      <c r="B88" s="29"/>
      <c r="C88" s="57"/>
      <c r="D88" s="357"/>
    </row>
    <row r="89" spans="1:4" s="5" customFormat="1" ht="12.75">
      <c r="A89" s="29"/>
      <c r="B89" s="29"/>
      <c r="C89" s="57"/>
      <c r="D89" s="357"/>
    </row>
    <row r="90" spans="1:4" s="5" customFormat="1" ht="12.75">
      <c r="A90" s="29"/>
      <c r="B90" s="29"/>
      <c r="C90" s="57"/>
      <c r="D90" s="357"/>
    </row>
    <row r="91" spans="1:4" s="5" customFormat="1" ht="12.75">
      <c r="A91" s="29"/>
      <c r="B91" s="29"/>
      <c r="C91" s="57"/>
      <c r="D91" s="357"/>
    </row>
    <row r="92" spans="1:4" ht="12.75">
      <c r="A92" s="29"/>
      <c r="C92" s="57"/>
      <c r="D92" s="357"/>
    </row>
    <row r="93" spans="1:4" ht="12.75">
      <c r="A93" s="29"/>
      <c r="C93" s="57"/>
      <c r="D93" s="357"/>
    </row>
    <row r="94" spans="1:4" ht="12.75">
      <c r="A94" s="29"/>
      <c r="C94" s="57"/>
      <c r="D94" s="357"/>
    </row>
    <row r="95" spans="1:4" ht="14.25" customHeight="1">
      <c r="A95" s="29"/>
      <c r="C95" s="57"/>
      <c r="D95" s="357"/>
    </row>
    <row r="96" spans="1:4" ht="12.75">
      <c r="A96" s="29"/>
      <c r="C96" s="57"/>
      <c r="D96" s="357"/>
    </row>
    <row r="97" spans="1:4" ht="12.75">
      <c r="A97" s="29"/>
      <c r="C97" s="57"/>
      <c r="D97" s="357"/>
    </row>
    <row r="98" spans="1:4" ht="12.75">
      <c r="A98" s="29"/>
      <c r="C98" s="57"/>
      <c r="D98" s="357"/>
    </row>
    <row r="99" spans="1:4" ht="12.75">
      <c r="A99" s="29"/>
      <c r="C99" s="57"/>
      <c r="D99" s="357"/>
    </row>
    <row r="100" spans="1:4" ht="12.75">
      <c r="A100" s="29"/>
      <c r="C100" s="57"/>
      <c r="D100" s="357"/>
    </row>
    <row r="101" spans="1:4" ht="12.75">
      <c r="A101" s="29"/>
      <c r="C101" s="57"/>
      <c r="D101" s="357"/>
    </row>
    <row r="102" spans="1:4" ht="12.75">
      <c r="A102" s="29"/>
      <c r="C102" s="57"/>
      <c r="D102" s="357"/>
    </row>
    <row r="103" spans="1:4" ht="12.75">
      <c r="A103" s="29"/>
      <c r="C103" s="57"/>
      <c r="D103" s="357"/>
    </row>
    <row r="104" spans="1:4" ht="12.75">
      <c r="A104" s="29"/>
      <c r="C104" s="57"/>
      <c r="D104" s="357"/>
    </row>
    <row r="105" spans="1:4" ht="12.75">
      <c r="A105" s="29"/>
      <c r="C105" s="57"/>
      <c r="D105" s="357"/>
    </row>
    <row r="106" spans="1:4" ht="12.75">
      <c r="A106" s="29"/>
      <c r="C106" s="57"/>
      <c r="D106" s="357"/>
    </row>
    <row r="107" spans="1:4" ht="12.75">
      <c r="A107" s="29"/>
      <c r="C107" s="57"/>
      <c r="D107" s="357"/>
    </row>
    <row r="108" spans="1:4" ht="12.75">
      <c r="A108" s="29"/>
      <c r="C108" s="57"/>
      <c r="D108" s="357"/>
    </row>
    <row r="109" spans="1:4" ht="12.75">
      <c r="A109" s="29"/>
      <c r="C109" s="57"/>
      <c r="D109" s="357"/>
    </row>
    <row r="110" spans="1:4" ht="12.75">
      <c r="A110" s="29"/>
      <c r="C110" s="57"/>
      <c r="D110" s="357"/>
    </row>
    <row r="111" spans="1:4" ht="12.75">
      <c r="A111" s="29"/>
      <c r="C111" s="57"/>
      <c r="D111" s="357"/>
    </row>
    <row r="112" spans="1:4" ht="12.75">
      <c r="A112" s="29"/>
      <c r="C112" s="57"/>
      <c r="D112" s="357"/>
    </row>
    <row r="113" spans="1:4" ht="12.75">
      <c r="A113" s="29"/>
      <c r="C113" s="57"/>
      <c r="D113" s="357"/>
    </row>
    <row r="114" spans="1:4" ht="12.75">
      <c r="A114" s="29"/>
      <c r="C114" s="57"/>
      <c r="D114" s="357"/>
    </row>
    <row r="115" spans="1:4" ht="12.75">
      <c r="A115" s="29"/>
      <c r="C115" s="57"/>
      <c r="D115" s="357"/>
    </row>
    <row r="116" spans="1:4" ht="12.75">
      <c r="A116" s="29"/>
      <c r="C116" s="57"/>
      <c r="D116" s="357"/>
    </row>
    <row r="117" spans="1:4" ht="12.75">
      <c r="A117" s="29"/>
      <c r="C117" s="57"/>
      <c r="D117" s="357"/>
    </row>
    <row r="118" spans="1:4" ht="12.75">
      <c r="A118" s="29"/>
      <c r="C118" s="57"/>
      <c r="D118" s="357"/>
    </row>
    <row r="119" spans="1:4" ht="12.75">
      <c r="A119" s="29"/>
      <c r="C119" s="57"/>
      <c r="D119" s="357"/>
    </row>
    <row r="120" spans="1:4" ht="12.75">
      <c r="A120" s="29"/>
      <c r="C120" s="57"/>
      <c r="D120" s="357"/>
    </row>
    <row r="121" spans="1:4" ht="12.75">
      <c r="A121" s="29"/>
      <c r="C121" s="57"/>
      <c r="D121" s="357"/>
    </row>
    <row r="122" spans="1:4" ht="12.75">
      <c r="A122" s="29"/>
      <c r="C122" s="57"/>
      <c r="D122" s="357"/>
    </row>
    <row r="123" spans="1:4" ht="12.75">
      <c r="A123" s="29"/>
      <c r="C123" s="57"/>
      <c r="D123" s="357"/>
    </row>
    <row r="124" spans="1:4" ht="12.75">
      <c r="A124" s="29"/>
      <c r="C124" s="57"/>
      <c r="D124" s="357"/>
    </row>
    <row r="125" spans="1:4" ht="12.75">
      <c r="A125" s="29"/>
      <c r="C125" s="57"/>
      <c r="D125" s="357"/>
    </row>
    <row r="126" spans="1:4" ht="12.75">
      <c r="A126" s="29"/>
      <c r="C126" s="57"/>
      <c r="D126" s="357"/>
    </row>
    <row r="127" spans="1:4" ht="12.75">
      <c r="A127" s="29"/>
      <c r="C127" s="57"/>
      <c r="D127" s="357"/>
    </row>
    <row r="128" spans="1:4" s="11" customFormat="1" ht="12.75">
      <c r="A128" s="29"/>
      <c r="B128" s="29"/>
      <c r="C128" s="57"/>
      <c r="D128" s="357"/>
    </row>
    <row r="129" spans="1:4" s="11" customFormat="1" ht="12.75">
      <c r="A129" s="29"/>
      <c r="B129" s="29"/>
      <c r="C129" s="57"/>
      <c r="D129" s="357"/>
    </row>
    <row r="130" spans="1:4" s="11" customFormat="1" ht="12.75">
      <c r="A130" s="29"/>
      <c r="B130" s="29"/>
      <c r="C130" s="57"/>
      <c r="D130" s="357"/>
    </row>
    <row r="131" spans="1:4" s="11" customFormat="1" ht="12.75">
      <c r="A131" s="29"/>
      <c r="B131" s="29"/>
      <c r="C131" s="57"/>
      <c r="D131" s="357"/>
    </row>
    <row r="132" spans="1:4" s="11" customFormat="1" ht="12.75">
      <c r="A132" s="29"/>
      <c r="B132" s="29"/>
      <c r="C132" s="57"/>
      <c r="D132" s="357"/>
    </row>
    <row r="133" spans="1:4" s="11" customFormat="1" ht="12.75">
      <c r="A133" s="29"/>
      <c r="B133" s="29"/>
      <c r="C133" s="57"/>
      <c r="D133" s="357"/>
    </row>
    <row r="134" spans="1:4" s="11" customFormat="1" ht="12.75">
      <c r="A134" s="29"/>
      <c r="B134" s="29"/>
      <c r="C134" s="57"/>
      <c r="D134" s="357"/>
    </row>
    <row r="135" spans="1:4" s="11" customFormat="1" ht="12.75">
      <c r="A135" s="29"/>
      <c r="B135" s="29"/>
      <c r="C135" s="57"/>
      <c r="D135" s="357"/>
    </row>
    <row r="136" spans="1:4" s="11" customFormat="1" ht="12.75">
      <c r="A136" s="29"/>
      <c r="B136" s="29"/>
      <c r="C136" s="57"/>
      <c r="D136" s="357"/>
    </row>
    <row r="137" spans="1:4" s="11" customFormat="1" ht="12.75">
      <c r="A137" s="29"/>
      <c r="B137" s="29"/>
      <c r="C137" s="57"/>
      <c r="D137" s="357"/>
    </row>
    <row r="138" spans="1:4" s="11" customFormat="1" ht="12.75">
      <c r="A138" s="29"/>
      <c r="B138" s="29"/>
      <c r="C138" s="57"/>
      <c r="D138" s="357"/>
    </row>
    <row r="139" spans="1:4" s="11" customFormat="1" ht="12.75">
      <c r="A139" s="29"/>
      <c r="B139" s="29"/>
      <c r="C139" s="57"/>
      <c r="D139" s="357"/>
    </row>
    <row r="140" spans="1:4" s="11" customFormat="1" ht="12.75">
      <c r="A140" s="29"/>
      <c r="B140" s="29"/>
      <c r="C140" s="57"/>
      <c r="D140" s="357"/>
    </row>
    <row r="141" spans="1:4" s="11" customFormat="1" ht="12.75">
      <c r="A141" s="29"/>
      <c r="B141" s="29"/>
      <c r="C141" s="57"/>
      <c r="D141" s="357"/>
    </row>
    <row r="142" spans="1:4" s="11" customFormat="1" ht="12.75">
      <c r="A142" s="29"/>
      <c r="B142" s="29"/>
      <c r="C142" s="57"/>
      <c r="D142" s="357"/>
    </row>
    <row r="143" spans="1:4" s="11" customFormat="1" ht="12.75">
      <c r="A143" s="29"/>
      <c r="B143" s="29"/>
      <c r="C143" s="57"/>
      <c r="D143" s="357"/>
    </row>
    <row r="144" spans="1:4" s="11" customFormat="1" ht="12.75">
      <c r="A144" s="29"/>
      <c r="B144" s="29"/>
      <c r="C144" s="57"/>
      <c r="D144" s="357"/>
    </row>
    <row r="145" spans="1:4" s="11" customFormat="1" ht="12.75">
      <c r="A145" s="29"/>
      <c r="B145" s="29"/>
      <c r="C145" s="57"/>
      <c r="D145" s="357"/>
    </row>
    <row r="146" spans="1:4" s="11" customFormat="1" ht="12.75">
      <c r="A146" s="29"/>
      <c r="B146" s="29"/>
      <c r="C146" s="57"/>
      <c r="D146" s="357"/>
    </row>
    <row r="147" spans="1:4" s="11" customFormat="1" ht="12.75">
      <c r="A147" s="29"/>
      <c r="B147" s="29"/>
      <c r="C147" s="57"/>
      <c r="D147" s="357"/>
    </row>
    <row r="148" spans="1:4" s="11" customFormat="1" ht="12.75">
      <c r="A148" s="29"/>
      <c r="B148" s="29"/>
      <c r="C148" s="57"/>
      <c r="D148" s="357"/>
    </row>
    <row r="149" spans="1:4" s="11" customFormat="1" ht="12.75">
      <c r="A149" s="29"/>
      <c r="B149" s="29"/>
      <c r="C149" s="57"/>
      <c r="D149" s="357"/>
    </row>
    <row r="150" spans="1:4" s="11" customFormat="1" ht="12.75">
      <c r="A150" s="29"/>
      <c r="B150" s="29"/>
      <c r="C150" s="57"/>
      <c r="D150" s="357"/>
    </row>
    <row r="151" spans="1:4" s="11" customFormat="1" ht="12.75">
      <c r="A151" s="29"/>
      <c r="B151" s="29"/>
      <c r="C151" s="57"/>
      <c r="D151" s="357"/>
    </row>
    <row r="152" spans="1:4" s="11" customFormat="1" ht="12.75">
      <c r="A152" s="29"/>
      <c r="B152" s="29"/>
      <c r="C152" s="57"/>
      <c r="D152" s="357"/>
    </row>
    <row r="153" spans="1:4" s="11" customFormat="1" ht="12.75">
      <c r="A153" s="29"/>
      <c r="B153" s="29"/>
      <c r="C153" s="57"/>
      <c r="D153" s="357"/>
    </row>
    <row r="154" spans="1:4" s="11" customFormat="1" ht="12.75">
      <c r="A154" s="29"/>
      <c r="B154" s="29"/>
      <c r="C154" s="57"/>
      <c r="D154" s="357"/>
    </row>
    <row r="155" spans="1:4" s="11" customFormat="1" ht="12.75">
      <c r="A155" s="29"/>
      <c r="B155" s="29"/>
      <c r="C155" s="57"/>
      <c r="D155" s="357"/>
    </row>
    <row r="156" spans="1:4" s="11" customFormat="1" ht="18" customHeight="1">
      <c r="A156" s="29"/>
      <c r="B156" s="29"/>
      <c r="C156" s="57"/>
      <c r="D156" s="357"/>
    </row>
    <row r="157" spans="1:4" ht="12.75">
      <c r="A157" s="29"/>
      <c r="C157" s="57"/>
      <c r="D157" s="357"/>
    </row>
    <row r="158" spans="1:4" s="11" customFormat="1" ht="12.75">
      <c r="A158" s="29"/>
      <c r="B158" s="29"/>
      <c r="C158" s="57"/>
      <c r="D158" s="357"/>
    </row>
    <row r="159" spans="1:4" s="11" customFormat="1" ht="12.75">
      <c r="A159" s="29"/>
      <c r="B159" s="29"/>
      <c r="C159" s="57"/>
      <c r="D159" s="357"/>
    </row>
    <row r="160" spans="1:4" s="11" customFormat="1" ht="12.75">
      <c r="A160" s="29"/>
      <c r="B160" s="29"/>
      <c r="C160" s="57"/>
      <c r="D160" s="357"/>
    </row>
    <row r="161" spans="1:4" s="11" customFormat="1" ht="18" customHeight="1">
      <c r="A161" s="29"/>
      <c r="B161" s="29"/>
      <c r="C161" s="57"/>
      <c r="D161" s="357"/>
    </row>
    <row r="162" spans="1:4" ht="12.75">
      <c r="A162" s="29"/>
      <c r="C162" s="57"/>
      <c r="D162" s="357"/>
    </row>
    <row r="163" spans="1:4" ht="14.25" customHeight="1">
      <c r="A163" s="29"/>
      <c r="C163" s="57"/>
      <c r="D163" s="357"/>
    </row>
    <row r="164" spans="1:4" ht="14.25" customHeight="1">
      <c r="A164" s="29"/>
      <c r="C164" s="57"/>
      <c r="D164" s="357"/>
    </row>
    <row r="165" spans="1:4" ht="14.25" customHeight="1">
      <c r="A165" s="29"/>
      <c r="C165" s="57"/>
      <c r="D165" s="357"/>
    </row>
    <row r="166" spans="1:4" ht="12.75">
      <c r="A166" s="29"/>
      <c r="C166" s="57"/>
      <c r="D166" s="357"/>
    </row>
    <row r="167" spans="1:4" ht="14.25" customHeight="1">
      <c r="A167" s="29"/>
      <c r="C167" s="57"/>
      <c r="D167" s="357"/>
    </row>
    <row r="168" spans="1:4" ht="12.75">
      <c r="A168" s="29"/>
      <c r="C168" s="57"/>
      <c r="D168" s="357"/>
    </row>
    <row r="169" spans="1:4" ht="14.25" customHeight="1">
      <c r="A169" s="29"/>
      <c r="C169" s="57"/>
      <c r="D169" s="357"/>
    </row>
    <row r="170" spans="1:4" ht="12.75">
      <c r="A170" s="29"/>
      <c r="C170" s="57"/>
      <c r="D170" s="357"/>
    </row>
    <row r="171" spans="1:4" s="11" customFormat="1" ht="30" customHeight="1">
      <c r="A171" s="29"/>
      <c r="B171" s="29"/>
      <c r="C171" s="57"/>
      <c r="D171" s="357"/>
    </row>
    <row r="172" spans="1:4" s="11" customFormat="1" ht="12.75">
      <c r="A172" s="29"/>
      <c r="B172" s="29"/>
      <c r="C172" s="57"/>
      <c r="D172" s="357"/>
    </row>
    <row r="173" spans="1:4" s="11" customFormat="1" ht="12.75">
      <c r="A173" s="29"/>
      <c r="B173" s="29"/>
      <c r="C173" s="57"/>
      <c r="D173" s="357"/>
    </row>
    <row r="174" spans="1:4" s="11" customFormat="1" ht="12.75">
      <c r="A174" s="29"/>
      <c r="B174" s="29"/>
      <c r="C174" s="57"/>
      <c r="D174" s="357"/>
    </row>
    <row r="175" spans="1:4" s="11" customFormat="1" ht="12.75">
      <c r="A175" s="29"/>
      <c r="B175" s="29"/>
      <c r="C175" s="57"/>
      <c r="D175" s="357"/>
    </row>
    <row r="176" spans="1:4" s="11" customFormat="1" ht="12.75">
      <c r="A176" s="29"/>
      <c r="B176" s="29"/>
      <c r="C176" s="57"/>
      <c r="D176" s="357"/>
    </row>
    <row r="177" spans="1:4" s="11" customFormat="1" ht="12.75">
      <c r="A177" s="29"/>
      <c r="B177" s="29"/>
      <c r="C177" s="57"/>
      <c r="D177" s="357"/>
    </row>
    <row r="178" spans="1:4" s="11" customFormat="1" ht="12.75">
      <c r="A178" s="29"/>
      <c r="B178" s="29"/>
      <c r="C178" s="57"/>
      <c r="D178" s="357"/>
    </row>
    <row r="179" spans="1:4" s="11" customFormat="1" ht="12.75">
      <c r="A179" s="29"/>
      <c r="B179" s="29"/>
      <c r="C179" s="57"/>
      <c r="D179" s="357"/>
    </row>
    <row r="180" spans="1:4" s="11" customFormat="1" ht="12.75">
      <c r="A180" s="29"/>
      <c r="B180" s="29"/>
      <c r="C180" s="57"/>
      <c r="D180" s="357"/>
    </row>
    <row r="181" spans="1:4" s="11" customFormat="1" ht="12.75">
      <c r="A181" s="29"/>
      <c r="B181" s="29"/>
      <c r="C181" s="57"/>
      <c r="D181" s="357"/>
    </row>
    <row r="182" spans="1:4" s="11" customFormat="1" ht="12.75">
      <c r="A182" s="29"/>
      <c r="B182" s="29"/>
      <c r="C182" s="57"/>
      <c r="D182" s="357"/>
    </row>
    <row r="183" spans="1:4" s="11" customFormat="1" ht="12.75">
      <c r="A183" s="29"/>
      <c r="B183" s="29"/>
      <c r="C183" s="57"/>
      <c r="D183" s="357"/>
    </row>
    <row r="184" spans="1:4" s="11" customFormat="1" ht="12.75">
      <c r="A184" s="29"/>
      <c r="B184" s="29"/>
      <c r="C184" s="57"/>
      <c r="D184" s="357"/>
    </row>
    <row r="185" spans="1:4" s="11" customFormat="1" ht="12.75">
      <c r="A185" s="29"/>
      <c r="B185" s="29"/>
      <c r="C185" s="57"/>
      <c r="D185" s="357"/>
    </row>
    <row r="186" spans="1:4" ht="12.75">
      <c r="A186" s="29"/>
      <c r="C186" s="57"/>
      <c r="D186" s="357"/>
    </row>
    <row r="187" spans="1:4" ht="12.75">
      <c r="A187" s="29"/>
      <c r="C187" s="57"/>
      <c r="D187" s="357"/>
    </row>
    <row r="188" spans="1:4" ht="18" customHeight="1">
      <c r="A188" s="29"/>
      <c r="C188" s="57"/>
      <c r="D188" s="357"/>
    </row>
    <row r="189" spans="1:4" ht="20.25" customHeight="1">
      <c r="A189" s="29"/>
      <c r="C189" s="57"/>
      <c r="D189" s="357"/>
    </row>
    <row r="190" spans="1:4" ht="12.75">
      <c r="A190" s="29"/>
      <c r="C190" s="57"/>
      <c r="D190" s="357"/>
    </row>
    <row r="191" spans="1:4" ht="12.75">
      <c r="A191" s="29"/>
      <c r="C191" s="57"/>
      <c r="D191" s="357"/>
    </row>
    <row r="192" spans="1:4" ht="12.75">
      <c r="A192" s="29"/>
      <c r="C192" s="57"/>
      <c r="D192" s="357"/>
    </row>
    <row r="193" spans="1:4" ht="12.75">
      <c r="A193" s="29"/>
      <c r="C193" s="57"/>
      <c r="D193" s="357"/>
    </row>
    <row r="194" spans="1:4" ht="12.75">
      <c r="A194" s="29"/>
      <c r="C194" s="57"/>
      <c r="D194" s="357"/>
    </row>
    <row r="195" spans="1:4" ht="12.75">
      <c r="A195" s="29"/>
      <c r="C195" s="57"/>
      <c r="D195" s="357"/>
    </row>
    <row r="196" spans="1:4" ht="12.75">
      <c r="A196" s="29"/>
      <c r="C196" s="57"/>
      <c r="D196" s="357"/>
    </row>
    <row r="197" spans="1:4" ht="12.75">
      <c r="A197" s="29"/>
      <c r="C197" s="57"/>
      <c r="D197" s="357"/>
    </row>
    <row r="198" spans="1:4" ht="12.75">
      <c r="A198" s="29"/>
      <c r="C198" s="57"/>
      <c r="D198" s="357"/>
    </row>
    <row r="199" spans="1:4" ht="12.75">
      <c r="A199" s="29"/>
      <c r="C199" s="57"/>
      <c r="D199" s="357"/>
    </row>
    <row r="200" spans="1:4" ht="12.75">
      <c r="A200" s="29"/>
      <c r="C200" s="57"/>
      <c r="D200" s="357"/>
    </row>
    <row r="201" spans="1:4" ht="12.75">
      <c r="A201" s="29"/>
      <c r="C201" s="57"/>
      <c r="D201" s="357"/>
    </row>
    <row r="202" spans="1:4" ht="12.75">
      <c r="A202" s="29"/>
      <c r="C202" s="57"/>
      <c r="D202" s="357"/>
    </row>
    <row r="203" spans="1:4" ht="12.75">
      <c r="A203" s="29"/>
      <c r="C203" s="57"/>
      <c r="D203" s="357"/>
    </row>
    <row r="204" spans="1:4" ht="12.75">
      <c r="A204" s="29"/>
      <c r="C204" s="57"/>
      <c r="D204" s="357"/>
    </row>
    <row r="205" spans="1:4" ht="12.75">
      <c r="A205" s="29"/>
      <c r="C205" s="57"/>
      <c r="D205" s="357"/>
    </row>
    <row r="206" spans="1:4" ht="12.75">
      <c r="A206" s="29"/>
      <c r="C206" s="57"/>
      <c r="D206" s="357"/>
    </row>
    <row r="207" spans="1:4" ht="12.75">
      <c r="A207" s="29"/>
      <c r="C207" s="57"/>
      <c r="D207" s="357"/>
    </row>
    <row r="208" spans="1:4" ht="12.75">
      <c r="A208" s="29"/>
      <c r="C208" s="57"/>
      <c r="D208" s="357"/>
    </row>
    <row r="209" spans="1:4" ht="12.75">
      <c r="A209" s="29"/>
      <c r="C209" s="57"/>
      <c r="D209" s="357"/>
    </row>
    <row r="210" spans="1:4" ht="12.75">
      <c r="A210" s="29"/>
      <c r="C210" s="57"/>
      <c r="D210" s="357"/>
    </row>
    <row r="211" spans="1:4" ht="12.75">
      <c r="A211" s="29"/>
      <c r="C211" s="57"/>
      <c r="D211" s="357"/>
    </row>
    <row r="212" spans="1:4" ht="12.75">
      <c r="A212" s="29"/>
      <c r="C212" s="57"/>
      <c r="D212" s="357"/>
    </row>
    <row r="213" spans="1:4" ht="12.75">
      <c r="A213" s="29"/>
      <c r="C213" s="57"/>
      <c r="D213" s="357"/>
    </row>
    <row r="214" spans="1:4" ht="12.75">
      <c r="A214" s="29"/>
      <c r="C214" s="57"/>
      <c r="D214" s="357"/>
    </row>
    <row r="215" spans="1:4" ht="12.75">
      <c r="A215" s="29"/>
      <c r="C215" s="57"/>
      <c r="D215" s="357"/>
    </row>
    <row r="216" spans="1:4" ht="12.75">
      <c r="A216" s="29"/>
      <c r="C216" s="57"/>
      <c r="D216" s="357"/>
    </row>
    <row r="217" spans="1:4" ht="12.75">
      <c r="A217" s="29"/>
      <c r="C217" s="57"/>
      <c r="D217" s="357"/>
    </row>
    <row r="218" spans="1:4" ht="12.75">
      <c r="A218" s="29"/>
      <c r="C218" s="57"/>
      <c r="D218" s="357"/>
    </row>
    <row r="219" spans="1:4" ht="12.75">
      <c r="A219" s="29"/>
      <c r="C219" s="57"/>
      <c r="D219" s="357"/>
    </row>
    <row r="220" spans="1:4" ht="12.75">
      <c r="A220" s="29"/>
      <c r="C220" s="57"/>
      <c r="D220" s="357"/>
    </row>
    <row r="221" spans="1:4" ht="12.75">
      <c r="A221" s="29"/>
      <c r="C221" s="57"/>
      <c r="D221" s="357"/>
    </row>
    <row r="222" spans="1:4" ht="12.75">
      <c r="A222" s="29"/>
      <c r="C222" s="57"/>
      <c r="D222" s="357"/>
    </row>
    <row r="223" spans="1:4" ht="12.75">
      <c r="A223" s="29"/>
      <c r="C223" s="57"/>
      <c r="D223" s="357"/>
    </row>
    <row r="224" spans="1:4" ht="12.75">
      <c r="A224" s="29"/>
      <c r="C224" s="57"/>
      <c r="D224" s="357"/>
    </row>
    <row r="225" spans="1:4" ht="12.75">
      <c r="A225" s="29"/>
      <c r="C225" s="57"/>
      <c r="D225" s="357"/>
    </row>
    <row r="226" spans="1:4" ht="12.75">
      <c r="A226" s="29"/>
      <c r="C226" s="57"/>
      <c r="D226" s="357"/>
    </row>
    <row r="227" spans="1:4" ht="12.75">
      <c r="A227" s="29"/>
      <c r="C227" s="57"/>
      <c r="D227" s="357"/>
    </row>
    <row r="228" spans="1:4" ht="12.75">
      <c r="A228" s="29"/>
      <c r="C228" s="57"/>
      <c r="D228" s="357"/>
    </row>
    <row r="229" spans="1:4" ht="12.75">
      <c r="A229" s="29"/>
      <c r="C229" s="57"/>
      <c r="D229" s="357"/>
    </row>
    <row r="230" spans="1:4" ht="12.75">
      <c r="A230" s="29"/>
      <c r="C230" s="57"/>
      <c r="D230" s="357"/>
    </row>
    <row r="231" spans="1:4" ht="12.75">
      <c r="A231" s="29"/>
      <c r="C231" s="57"/>
      <c r="D231" s="357"/>
    </row>
    <row r="232" spans="1:4" ht="12.75">
      <c r="A232" s="29"/>
      <c r="C232" s="57"/>
      <c r="D232" s="357"/>
    </row>
    <row r="233" spans="1:4" ht="12.75">
      <c r="A233" s="29"/>
      <c r="C233" s="57"/>
      <c r="D233" s="357"/>
    </row>
    <row r="234" spans="1:4" ht="12.75">
      <c r="A234" s="29"/>
      <c r="C234" s="57"/>
      <c r="D234" s="357"/>
    </row>
    <row r="235" spans="1:4" ht="12.75">
      <c r="A235" s="29"/>
      <c r="C235" s="57"/>
      <c r="D235" s="357"/>
    </row>
    <row r="236" spans="1:4" ht="12.75">
      <c r="A236" s="29"/>
      <c r="C236" s="57"/>
      <c r="D236" s="357"/>
    </row>
    <row r="237" spans="1:4" ht="12.75">
      <c r="A237" s="29"/>
      <c r="C237" s="57"/>
      <c r="D237" s="357"/>
    </row>
    <row r="238" spans="1:4" ht="12.75">
      <c r="A238" s="29"/>
      <c r="C238" s="57"/>
      <c r="D238" s="357"/>
    </row>
    <row r="239" spans="1:4" ht="12.75">
      <c r="A239" s="29"/>
      <c r="C239" s="57"/>
      <c r="D239" s="357"/>
    </row>
    <row r="240" spans="1:4" ht="12.75">
      <c r="A240" s="29"/>
      <c r="C240" s="57"/>
      <c r="D240" s="357"/>
    </row>
    <row r="241" spans="1:4" ht="12.75">
      <c r="A241" s="29"/>
      <c r="C241" s="57"/>
      <c r="D241" s="357"/>
    </row>
    <row r="242" spans="1:4" ht="12.75">
      <c r="A242" s="29"/>
      <c r="C242" s="57"/>
      <c r="D242" s="357"/>
    </row>
    <row r="243" spans="1:4" ht="12.75">
      <c r="A243" s="29"/>
      <c r="C243" s="57"/>
      <c r="D243" s="357"/>
    </row>
    <row r="244" spans="1:4" ht="12.75">
      <c r="A244" s="29"/>
      <c r="C244" s="57"/>
      <c r="D244" s="357"/>
    </row>
    <row r="245" spans="1:4" ht="12.75">
      <c r="A245" s="29"/>
      <c r="C245" s="57"/>
      <c r="D245" s="357"/>
    </row>
    <row r="246" spans="1:4" ht="12.75">
      <c r="A246" s="29"/>
      <c r="C246" s="57"/>
      <c r="D246" s="357"/>
    </row>
    <row r="247" spans="1:4" ht="12.75">
      <c r="A247" s="29"/>
      <c r="C247" s="57"/>
      <c r="D247" s="357"/>
    </row>
    <row r="248" spans="1:4" ht="12.75">
      <c r="A248" s="29"/>
      <c r="C248" s="57"/>
      <c r="D248" s="357"/>
    </row>
    <row r="249" spans="1:4" ht="12.75">
      <c r="A249" s="29"/>
      <c r="C249" s="57"/>
      <c r="D249" s="357"/>
    </row>
    <row r="250" spans="1:4" ht="12.75">
      <c r="A250" s="29"/>
      <c r="C250" s="57"/>
      <c r="D250" s="357"/>
    </row>
    <row r="251" spans="1:4" ht="12.75">
      <c r="A251" s="29"/>
      <c r="C251" s="57"/>
      <c r="D251" s="357"/>
    </row>
    <row r="252" spans="1:4" ht="12.75">
      <c r="A252" s="29"/>
      <c r="C252" s="57"/>
      <c r="D252" s="357"/>
    </row>
    <row r="253" spans="1:4" ht="12.75">
      <c r="A253" s="29"/>
      <c r="C253" s="57"/>
      <c r="D253" s="357"/>
    </row>
    <row r="254" spans="1:4" ht="12.75">
      <c r="A254" s="29"/>
      <c r="C254" s="57"/>
      <c r="D254" s="357"/>
    </row>
    <row r="255" spans="1:4" ht="12.75">
      <c r="A255" s="29"/>
      <c r="C255" s="57"/>
      <c r="D255" s="357"/>
    </row>
    <row r="256" spans="1:4" ht="12.75">
      <c r="A256" s="29"/>
      <c r="C256" s="57"/>
      <c r="D256" s="357"/>
    </row>
    <row r="257" spans="1:4" ht="12.75">
      <c r="A257" s="29"/>
      <c r="C257" s="57"/>
      <c r="D257" s="357"/>
    </row>
    <row r="258" spans="1:4" ht="12.75">
      <c r="A258" s="29"/>
      <c r="C258" s="57"/>
      <c r="D258" s="357"/>
    </row>
    <row r="259" spans="1:4" ht="12.75">
      <c r="A259" s="29"/>
      <c r="C259" s="57"/>
      <c r="D259" s="357"/>
    </row>
    <row r="260" spans="1:4" ht="12.75">
      <c r="A260" s="29"/>
      <c r="C260" s="57"/>
      <c r="D260" s="357"/>
    </row>
    <row r="261" spans="1:4" ht="12.75">
      <c r="A261" s="29"/>
      <c r="C261" s="57"/>
      <c r="D261" s="357"/>
    </row>
    <row r="262" spans="1:4" ht="12.75">
      <c r="A262" s="29"/>
      <c r="C262" s="57"/>
      <c r="D262" s="357"/>
    </row>
    <row r="263" spans="1:4" ht="12.75">
      <c r="A263" s="29"/>
      <c r="C263" s="57"/>
      <c r="D263" s="357"/>
    </row>
    <row r="264" spans="1:4" ht="12.75">
      <c r="A264" s="29"/>
      <c r="C264" s="57"/>
      <c r="D264" s="357"/>
    </row>
    <row r="265" spans="1:4" ht="12.75">
      <c r="A265" s="29"/>
      <c r="C265" s="57"/>
      <c r="D265" s="357"/>
    </row>
    <row r="266" spans="1:4" ht="12.75">
      <c r="A266" s="29"/>
      <c r="C266" s="57"/>
      <c r="D266" s="357"/>
    </row>
    <row r="267" spans="1:4" ht="12.75">
      <c r="A267" s="29"/>
      <c r="C267" s="57"/>
      <c r="D267" s="357"/>
    </row>
    <row r="268" spans="1:4" ht="12.75">
      <c r="A268" s="29"/>
      <c r="C268" s="57"/>
      <c r="D268" s="357"/>
    </row>
    <row r="269" spans="1:4" ht="12.75">
      <c r="A269" s="29"/>
      <c r="C269" s="57"/>
      <c r="D269" s="357"/>
    </row>
    <row r="270" spans="1:4" ht="12.75">
      <c r="A270" s="29"/>
      <c r="C270" s="57"/>
      <c r="D270" s="357"/>
    </row>
    <row r="271" spans="1:4" ht="12.75">
      <c r="A271" s="29"/>
      <c r="C271" s="57"/>
      <c r="D271" s="357"/>
    </row>
    <row r="272" spans="1:4" ht="12.75">
      <c r="A272" s="29"/>
      <c r="C272" s="57"/>
      <c r="D272" s="357"/>
    </row>
    <row r="273" spans="1:4" ht="12.75">
      <c r="A273" s="29"/>
      <c r="C273" s="57"/>
      <c r="D273" s="357"/>
    </row>
    <row r="274" spans="1:4" ht="12.75">
      <c r="A274" s="29"/>
      <c r="C274" s="57"/>
      <c r="D274" s="357"/>
    </row>
    <row r="275" spans="1:4" ht="12.75">
      <c r="A275" s="29"/>
      <c r="C275" s="57"/>
      <c r="D275" s="357"/>
    </row>
    <row r="276" spans="1:4" ht="12.75">
      <c r="A276" s="29"/>
      <c r="C276" s="57"/>
      <c r="D276" s="357"/>
    </row>
    <row r="277" spans="1:4" ht="12.75">
      <c r="A277" s="29"/>
      <c r="C277" s="57"/>
      <c r="D277" s="357"/>
    </row>
    <row r="278" spans="1:4" ht="12.75">
      <c r="A278" s="29"/>
      <c r="C278" s="57"/>
      <c r="D278" s="357"/>
    </row>
    <row r="279" spans="1:4" ht="12.75">
      <c r="A279" s="29"/>
      <c r="C279" s="57"/>
      <c r="D279" s="357"/>
    </row>
    <row r="280" spans="1:4" ht="12.75">
      <c r="A280" s="29"/>
      <c r="C280" s="57"/>
      <c r="D280" s="357"/>
    </row>
    <row r="281" spans="1:4" ht="12.75">
      <c r="A281" s="29"/>
      <c r="C281" s="57"/>
      <c r="D281" s="357"/>
    </row>
    <row r="282" spans="1:4" ht="12.75">
      <c r="A282" s="29"/>
      <c r="C282" s="57"/>
      <c r="D282" s="357"/>
    </row>
    <row r="283" spans="1:4" ht="12.75">
      <c r="A283" s="29"/>
      <c r="C283" s="57"/>
      <c r="D283" s="357"/>
    </row>
    <row r="284" spans="1:4" ht="12.75">
      <c r="A284" s="29"/>
      <c r="C284" s="57"/>
      <c r="D284" s="357"/>
    </row>
    <row r="285" spans="1:4" ht="12.75">
      <c r="A285" s="29"/>
      <c r="C285" s="57"/>
      <c r="D285" s="357"/>
    </row>
    <row r="286" spans="1:4" ht="12.75">
      <c r="A286" s="29"/>
      <c r="C286" s="57"/>
      <c r="D286" s="357"/>
    </row>
    <row r="287" spans="1:4" ht="12.75">
      <c r="A287" s="29"/>
      <c r="C287" s="57"/>
      <c r="D287" s="357"/>
    </row>
    <row r="288" spans="1:4" ht="12.75">
      <c r="A288" s="29"/>
      <c r="C288" s="57"/>
      <c r="D288" s="357"/>
    </row>
    <row r="289" spans="1:4" ht="12.75">
      <c r="A289" s="29"/>
      <c r="C289" s="57"/>
      <c r="D289" s="357"/>
    </row>
    <row r="290" spans="1:4" ht="12.75">
      <c r="A290" s="29"/>
      <c r="C290" s="57"/>
      <c r="D290" s="357"/>
    </row>
    <row r="291" spans="1:4" ht="12.75">
      <c r="A291" s="29"/>
      <c r="C291" s="57"/>
      <c r="D291" s="357"/>
    </row>
    <row r="292" spans="1:4" ht="12.75">
      <c r="A292" s="29"/>
      <c r="C292" s="57"/>
      <c r="D292" s="357"/>
    </row>
    <row r="293" spans="1:4" ht="12.75">
      <c r="A293" s="29"/>
      <c r="C293" s="57"/>
      <c r="D293" s="357"/>
    </row>
    <row r="294" spans="1:4" ht="12.75">
      <c r="A294" s="29"/>
      <c r="C294" s="57"/>
      <c r="D294" s="357"/>
    </row>
    <row r="295" spans="1:4" ht="12.75">
      <c r="A295" s="29"/>
      <c r="C295" s="57"/>
      <c r="D295" s="357"/>
    </row>
    <row r="296" spans="1:4" ht="12.75">
      <c r="A296" s="29"/>
      <c r="C296" s="57"/>
      <c r="D296" s="357"/>
    </row>
    <row r="297" spans="1:4" ht="12.75">
      <c r="A297" s="29"/>
      <c r="C297" s="57"/>
      <c r="D297" s="357"/>
    </row>
    <row r="298" spans="1:4" ht="12.75">
      <c r="A298" s="29"/>
      <c r="C298" s="57"/>
      <c r="D298" s="357"/>
    </row>
    <row r="299" spans="1:4" ht="12.75">
      <c r="A299" s="29"/>
      <c r="C299" s="57"/>
      <c r="D299" s="357"/>
    </row>
    <row r="300" spans="1:4" ht="12.75">
      <c r="A300" s="29"/>
      <c r="C300" s="57"/>
      <c r="D300" s="357"/>
    </row>
    <row r="301" spans="1:4" ht="12.75">
      <c r="A301" s="29"/>
      <c r="C301" s="57"/>
      <c r="D301" s="357"/>
    </row>
    <row r="302" spans="1:4" ht="12.75">
      <c r="A302" s="29"/>
      <c r="C302" s="57"/>
      <c r="D302" s="357"/>
    </row>
    <row r="303" spans="1:4" ht="12.75">
      <c r="A303" s="29"/>
      <c r="C303" s="57"/>
      <c r="D303" s="357"/>
    </row>
    <row r="304" spans="1:4" ht="12.75">
      <c r="A304" s="29"/>
      <c r="C304" s="57"/>
      <c r="D304" s="357"/>
    </row>
    <row r="305" spans="1:4" ht="12.75">
      <c r="A305" s="29"/>
      <c r="C305" s="57"/>
      <c r="D305" s="357"/>
    </row>
    <row r="306" spans="1:4" ht="12.75">
      <c r="A306" s="29"/>
      <c r="C306" s="57"/>
      <c r="D306" s="357"/>
    </row>
    <row r="307" spans="1:4" ht="12.75">
      <c r="A307" s="29"/>
      <c r="C307" s="57"/>
      <c r="D307" s="357"/>
    </row>
    <row r="308" spans="1:4" ht="12.75">
      <c r="A308" s="29"/>
      <c r="C308" s="57"/>
      <c r="D308" s="357"/>
    </row>
    <row r="309" spans="1:4" ht="12.75">
      <c r="A309" s="29"/>
      <c r="C309" s="57"/>
      <c r="D309" s="357"/>
    </row>
    <row r="310" spans="1:4" ht="12.75">
      <c r="A310" s="29"/>
      <c r="C310" s="57"/>
      <c r="D310" s="357"/>
    </row>
    <row r="311" spans="1:4" ht="12.75">
      <c r="A311" s="29"/>
      <c r="C311" s="57"/>
      <c r="D311" s="357"/>
    </row>
    <row r="312" spans="1:4" ht="12.75">
      <c r="A312" s="29"/>
      <c r="C312" s="57"/>
      <c r="D312" s="357"/>
    </row>
    <row r="313" spans="1:4" ht="12.75">
      <c r="A313" s="29"/>
      <c r="C313" s="57"/>
      <c r="D313" s="357"/>
    </row>
    <row r="314" spans="1:4" ht="12.75">
      <c r="A314" s="29"/>
      <c r="C314" s="57"/>
      <c r="D314" s="357"/>
    </row>
    <row r="315" spans="1:4" ht="12.75">
      <c r="A315" s="29"/>
      <c r="C315" s="57"/>
      <c r="D315" s="357"/>
    </row>
    <row r="316" spans="1:4" ht="12.75">
      <c r="A316" s="29"/>
      <c r="C316" s="57"/>
      <c r="D316" s="357"/>
    </row>
    <row r="317" spans="1:4" ht="12.75">
      <c r="A317" s="29"/>
      <c r="C317" s="57"/>
      <c r="D317" s="357"/>
    </row>
    <row r="318" spans="1:4" ht="12.75">
      <c r="A318" s="29"/>
      <c r="C318" s="57"/>
      <c r="D318" s="357"/>
    </row>
    <row r="319" spans="1:4" ht="12.75">
      <c r="A319" s="29"/>
      <c r="C319" s="57"/>
      <c r="D319" s="357"/>
    </row>
    <row r="320" spans="1:4" ht="12.75">
      <c r="A320" s="29"/>
      <c r="C320" s="57"/>
      <c r="D320" s="357"/>
    </row>
    <row r="321" spans="1:4" ht="12.75">
      <c r="A321" s="29"/>
      <c r="C321" s="57"/>
      <c r="D321" s="357"/>
    </row>
    <row r="322" spans="1:4" ht="12.75">
      <c r="A322" s="29"/>
      <c r="C322" s="57"/>
      <c r="D322" s="357"/>
    </row>
    <row r="323" spans="1:4" ht="12.75">
      <c r="A323" s="29"/>
      <c r="C323" s="57"/>
      <c r="D323" s="357"/>
    </row>
    <row r="324" spans="1:4" ht="12.75">
      <c r="A324" s="29"/>
      <c r="C324" s="57"/>
      <c r="D324" s="357"/>
    </row>
    <row r="325" spans="1:4" ht="12.75">
      <c r="A325" s="29"/>
      <c r="C325" s="57"/>
      <c r="D325" s="357"/>
    </row>
    <row r="326" spans="1:4" ht="12.75">
      <c r="A326" s="29"/>
      <c r="C326" s="57"/>
      <c r="D326" s="357"/>
    </row>
    <row r="327" spans="1:4" ht="12.75">
      <c r="A327" s="29"/>
      <c r="C327" s="57"/>
      <c r="D327" s="357"/>
    </row>
    <row r="328" spans="1:4" ht="12.75">
      <c r="A328" s="29"/>
      <c r="C328" s="57"/>
      <c r="D328" s="357"/>
    </row>
    <row r="329" spans="1:4" ht="12.75">
      <c r="A329" s="29"/>
      <c r="C329" s="57"/>
      <c r="D329" s="357"/>
    </row>
    <row r="330" spans="1:4" ht="12.75">
      <c r="A330" s="29"/>
      <c r="C330" s="57"/>
      <c r="D330" s="357"/>
    </row>
    <row r="331" spans="1:4" ht="12.75">
      <c r="A331" s="29"/>
      <c r="C331" s="57"/>
      <c r="D331" s="357"/>
    </row>
    <row r="332" spans="1:4" ht="12.75">
      <c r="A332" s="29"/>
      <c r="C332" s="57"/>
      <c r="D332" s="357"/>
    </row>
    <row r="333" spans="1:4" ht="12.75">
      <c r="A333" s="29"/>
      <c r="C333" s="57"/>
      <c r="D333" s="357"/>
    </row>
    <row r="334" spans="1:4" ht="12.75">
      <c r="A334" s="29"/>
      <c r="C334" s="57"/>
      <c r="D334" s="357"/>
    </row>
    <row r="335" spans="1:4" ht="12.75">
      <c r="A335" s="29"/>
      <c r="C335" s="57"/>
      <c r="D335" s="357"/>
    </row>
    <row r="336" spans="1:4" ht="12.75">
      <c r="A336" s="29"/>
      <c r="C336" s="57"/>
      <c r="D336" s="357"/>
    </row>
    <row r="337" spans="1:4" ht="12.75">
      <c r="A337" s="29"/>
      <c r="C337" s="57"/>
      <c r="D337" s="357"/>
    </row>
    <row r="338" spans="1:4" ht="12.75">
      <c r="A338" s="29"/>
      <c r="C338" s="57"/>
      <c r="D338" s="357"/>
    </row>
    <row r="339" spans="1:4" ht="12.75">
      <c r="A339" s="29"/>
      <c r="C339" s="57"/>
      <c r="D339" s="357"/>
    </row>
    <row r="340" spans="1:4" ht="12.75">
      <c r="A340" s="29"/>
      <c r="C340" s="57"/>
      <c r="D340" s="357"/>
    </row>
    <row r="341" spans="1:4" ht="12.75">
      <c r="A341" s="29"/>
      <c r="C341" s="57"/>
      <c r="D341" s="357"/>
    </row>
    <row r="342" spans="1:4" ht="12.75">
      <c r="A342" s="29"/>
      <c r="C342" s="57"/>
      <c r="D342" s="357"/>
    </row>
    <row r="343" spans="1:4" ht="12.75">
      <c r="A343" s="29"/>
      <c r="C343" s="57"/>
      <c r="D343" s="357"/>
    </row>
    <row r="344" spans="1:4" ht="12.75">
      <c r="A344" s="29"/>
      <c r="C344" s="57"/>
      <c r="D344" s="357"/>
    </row>
    <row r="345" spans="1:4" ht="12.75">
      <c r="A345" s="29"/>
      <c r="C345" s="57"/>
      <c r="D345" s="357"/>
    </row>
    <row r="346" spans="1:4" ht="12.75">
      <c r="A346" s="29"/>
      <c r="C346" s="57"/>
      <c r="D346" s="357"/>
    </row>
    <row r="347" spans="1:4" ht="12.75">
      <c r="A347" s="29"/>
      <c r="C347" s="57"/>
      <c r="D347" s="357"/>
    </row>
    <row r="348" spans="1:4" ht="12.75">
      <c r="A348" s="29"/>
      <c r="C348" s="57"/>
      <c r="D348" s="357"/>
    </row>
    <row r="349" spans="1:4" ht="12.75">
      <c r="A349" s="29"/>
      <c r="C349" s="57"/>
      <c r="D349" s="357"/>
    </row>
    <row r="350" spans="1:4" ht="12.75">
      <c r="A350" s="29"/>
      <c r="C350" s="57"/>
      <c r="D350" s="357"/>
    </row>
    <row r="351" spans="1:4" ht="12.75">
      <c r="A351" s="29"/>
      <c r="C351" s="57"/>
      <c r="D351" s="357"/>
    </row>
    <row r="352" spans="1:4" ht="12.75">
      <c r="A352" s="29"/>
      <c r="C352" s="57"/>
      <c r="D352" s="357"/>
    </row>
    <row r="353" spans="1:4" ht="12.75">
      <c r="A353" s="29"/>
      <c r="C353" s="57"/>
      <c r="D353" s="357"/>
    </row>
    <row r="354" spans="1:4" ht="12.75">
      <c r="A354" s="29"/>
      <c r="C354" s="57"/>
      <c r="D354" s="357"/>
    </row>
    <row r="355" spans="1:4" ht="12.75">
      <c r="A355" s="29"/>
      <c r="C355" s="57"/>
      <c r="D355" s="357"/>
    </row>
    <row r="356" spans="1:4" ht="12.75">
      <c r="A356" s="29"/>
      <c r="C356" s="57"/>
      <c r="D356" s="357"/>
    </row>
    <row r="357" spans="1:4" ht="12.75">
      <c r="A357" s="29"/>
      <c r="C357" s="57"/>
      <c r="D357" s="357"/>
    </row>
    <row r="358" spans="1:4" ht="12.75">
      <c r="A358" s="29"/>
      <c r="C358" s="57"/>
      <c r="D358" s="357"/>
    </row>
    <row r="359" spans="1:4" ht="12.75">
      <c r="A359" s="29"/>
      <c r="C359" s="57"/>
      <c r="D359" s="357"/>
    </row>
    <row r="360" spans="1:4" ht="12.75">
      <c r="A360" s="29"/>
      <c r="C360" s="57"/>
      <c r="D360" s="357"/>
    </row>
    <row r="361" spans="1:4" ht="12.75">
      <c r="A361" s="29"/>
      <c r="C361" s="57"/>
      <c r="D361" s="357"/>
    </row>
    <row r="362" spans="1:4" ht="12.75">
      <c r="A362" s="29"/>
      <c r="C362" s="57"/>
      <c r="D362" s="357"/>
    </row>
    <row r="363" spans="1:4" ht="12.75">
      <c r="A363" s="29"/>
      <c r="C363" s="57"/>
      <c r="D363" s="357"/>
    </row>
    <row r="364" spans="1:4" ht="12.75">
      <c r="A364" s="29"/>
      <c r="C364" s="57"/>
      <c r="D364" s="357"/>
    </row>
    <row r="365" spans="1:4" ht="12.75">
      <c r="A365" s="29"/>
      <c r="C365" s="57"/>
      <c r="D365" s="357"/>
    </row>
    <row r="366" spans="1:4" ht="12.75">
      <c r="A366" s="29"/>
      <c r="C366" s="57"/>
      <c r="D366" s="357"/>
    </row>
    <row r="367" spans="1:4" ht="12.75">
      <c r="A367" s="29"/>
      <c r="C367" s="57"/>
      <c r="D367" s="357"/>
    </row>
    <row r="368" spans="1:4" ht="12.75">
      <c r="A368" s="29"/>
      <c r="C368" s="57"/>
      <c r="D368" s="357"/>
    </row>
    <row r="369" spans="1:4" ht="12.75">
      <c r="A369" s="29"/>
      <c r="C369" s="57"/>
      <c r="D369" s="357"/>
    </row>
    <row r="370" spans="1:4" ht="12.75">
      <c r="A370" s="29"/>
      <c r="C370" s="57"/>
      <c r="D370" s="357"/>
    </row>
    <row r="371" spans="1:4" ht="12.75">
      <c r="A371" s="29"/>
      <c r="C371" s="57"/>
      <c r="D371" s="357"/>
    </row>
    <row r="372" spans="1:4" ht="12.75">
      <c r="A372" s="29"/>
      <c r="C372" s="57"/>
      <c r="D372" s="357"/>
    </row>
    <row r="373" spans="1:4" ht="12.75">
      <c r="A373" s="29"/>
      <c r="C373" s="57"/>
      <c r="D373" s="357"/>
    </row>
    <row r="374" spans="1:4" ht="12.75">
      <c r="A374" s="29"/>
      <c r="C374" s="57"/>
      <c r="D374" s="357"/>
    </row>
    <row r="375" spans="1:4" ht="12.75">
      <c r="A375" s="29"/>
      <c r="C375" s="57"/>
      <c r="D375" s="357"/>
    </row>
    <row r="376" spans="1:4" ht="12.75">
      <c r="A376" s="29"/>
      <c r="C376" s="57"/>
      <c r="D376" s="357"/>
    </row>
    <row r="377" spans="1:4" ht="12.75">
      <c r="A377" s="29"/>
      <c r="C377" s="57"/>
      <c r="D377" s="357"/>
    </row>
    <row r="378" spans="1:4" ht="12.75">
      <c r="A378" s="29"/>
      <c r="C378" s="57"/>
      <c r="D378" s="357"/>
    </row>
    <row r="379" spans="1:4" ht="12.75">
      <c r="A379" s="29"/>
      <c r="C379" s="57"/>
      <c r="D379" s="357"/>
    </row>
    <row r="380" spans="1:4" ht="12.75">
      <c r="A380" s="29"/>
      <c r="C380" s="57"/>
      <c r="D380" s="357"/>
    </row>
    <row r="381" spans="1:4" ht="12.75">
      <c r="A381" s="29"/>
      <c r="C381" s="57"/>
      <c r="D381" s="357"/>
    </row>
    <row r="382" spans="1:4" ht="12.75">
      <c r="A382" s="29"/>
      <c r="C382" s="57"/>
      <c r="D382" s="357"/>
    </row>
    <row r="383" spans="1:4" ht="12.75">
      <c r="A383" s="29"/>
      <c r="C383" s="57"/>
      <c r="D383" s="357"/>
    </row>
    <row r="384" spans="1:4" ht="12.75">
      <c r="A384" s="29"/>
      <c r="C384" s="57"/>
      <c r="D384" s="357"/>
    </row>
    <row r="385" spans="1:4" ht="12.75">
      <c r="A385" s="29"/>
      <c r="C385" s="57"/>
      <c r="D385" s="357"/>
    </row>
    <row r="386" spans="1:4" ht="12.75">
      <c r="A386" s="29"/>
      <c r="C386" s="57"/>
      <c r="D386" s="357"/>
    </row>
    <row r="387" spans="1:4" ht="12.75">
      <c r="A387" s="29"/>
      <c r="C387" s="57"/>
      <c r="D387" s="357"/>
    </row>
    <row r="388" spans="1:4" ht="12.75">
      <c r="A388" s="29"/>
      <c r="C388" s="57"/>
      <c r="D388" s="357"/>
    </row>
    <row r="389" spans="1:4" ht="12.75">
      <c r="A389" s="29"/>
      <c r="C389" s="57"/>
      <c r="D389" s="357"/>
    </row>
    <row r="390" spans="1:4" ht="12.75">
      <c r="A390" s="29"/>
      <c r="C390" s="57"/>
      <c r="D390" s="357"/>
    </row>
    <row r="391" spans="1:4" ht="12.75">
      <c r="A391" s="29"/>
      <c r="C391" s="57"/>
      <c r="D391" s="357"/>
    </row>
    <row r="392" spans="1:4" ht="12.75">
      <c r="A392" s="29"/>
      <c r="C392" s="57"/>
      <c r="D392" s="357"/>
    </row>
    <row r="393" spans="1:4" ht="12.75">
      <c r="A393" s="29"/>
      <c r="C393" s="57"/>
      <c r="D393" s="357"/>
    </row>
    <row r="394" spans="1:4" ht="12.75">
      <c r="A394" s="29"/>
      <c r="C394" s="57"/>
      <c r="D394" s="357"/>
    </row>
    <row r="395" spans="1:4" ht="12.75">
      <c r="A395" s="29"/>
      <c r="C395" s="57"/>
      <c r="D395" s="357"/>
    </row>
    <row r="396" spans="1:4" ht="12.75">
      <c r="A396" s="29"/>
      <c r="C396" s="57"/>
      <c r="D396" s="357"/>
    </row>
    <row r="397" spans="1:4" ht="12.75">
      <c r="A397" s="29"/>
      <c r="C397" s="57"/>
      <c r="D397" s="357"/>
    </row>
    <row r="398" spans="1:4" ht="12.75">
      <c r="A398" s="29"/>
      <c r="C398" s="57"/>
      <c r="D398" s="357"/>
    </row>
    <row r="399" spans="1:4" ht="12.75">
      <c r="A399" s="29"/>
      <c r="C399" s="57"/>
      <c r="D399" s="357"/>
    </row>
    <row r="400" spans="1:4" ht="12.75">
      <c r="A400" s="29"/>
      <c r="C400" s="57"/>
      <c r="D400" s="357"/>
    </row>
    <row r="401" spans="1:4" ht="12.75">
      <c r="A401" s="29"/>
      <c r="C401" s="57"/>
      <c r="D401" s="357"/>
    </row>
    <row r="402" spans="1:4" ht="12.75">
      <c r="A402" s="29"/>
      <c r="C402" s="57"/>
      <c r="D402" s="357"/>
    </row>
    <row r="403" spans="1:4" ht="12.75">
      <c r="A403" s="29"/>
      <c r="C403" s="57"/>
      <c r="D403" s="357"/>
    </row>
    <row r="404" spans="1:4" ht="12.75">
      <c r="A404" s="29"/>
      <c r="C404" s="57"/>
      <c r="D404" s="357"/>
    </row>
    <row r="405" spans="1:4" ht="12.75">
      <c r="A405" s="29"/>
      <c r="C405" s="57"/>
      <c r="D405" s="357"/>
    </row>
    <row r="406" spans="1:4" ht="12.75">
      <c r="A406" s="29"/>
      <c r="C406" s="57"/>
      <c r="D406" s="357"/>
    </row>
    <row r="407" spans="1:4" ht="12.75">
      <c r="A407" s="29"/>
      <c r="C407" s="57"/>
      <c r="D407" s="357"/>
    </row>
    <row r="408" spans="1:4" ht="12.75">
      <c r="A408" s="29"/>
      <c r="C408" s="57"/>
      <c r="D408" s="357"/>
    </row>
    <row r="409" spans="1:4" ht="12.75">
      <c r="A409" s="29"/>
      <c r="C409" s="57"/>
      <c r="D409" s="357"/>
    </row>
    <row r="410" spans="1:4" ht="12.75">
      <c r="A410" s="29"/>
      <c r="C410" s="57"/>
      <c r="D410" s="357"/>
    </row>
    <row r="411" spans="1:4" ht="12.75">
      <c r="A411" s="29"/>
      <c r="C411" s="57"/>
      <c r="D411" s="357"/>
    </row>
    <row r="412" spans="1:4" ht="12.75">
      <c r="A412" s="29"/>
      <c r="C412" s="57"/>
      <c r="D412" s="357"/>
    </row>
    <row r="413" spans="1:4" ht="12.75">
      <c r="A413" s="29"/>
      <c r="C413" s="57"/>
      <c r="D413" s="357"/>
    </row>
    <row r="414" spans="1:4" ht="12.75">
      <c r="A414" s="29"/>
      <c r="C414" s="57"/>
      <c r="D414" s="357"/>
    </row>
    <row r="415" spans="1:4" ht="12.75">
      <c r="A415" s="29"/>
      <c r="C415" s="57"/>
      <c r="D415" s="357"/>
    </row>
    <row r="416" spans="1:4" ht="12.75">
      <c r="A416" s="29"/>
      <c r="C416" s="57"/>
      <c r="D416" s="357"/>
    </row>
    <row r="417" spans="1:4" ht="12.75">
      <c r="A417" s="29"/>
      <c r="C417" s="57"/>
      <c r="D417" s="357"/>
    </row>
    <row r="418" spans="1:4" ht="12.75">
      <c r="A418" s="29"/>
      <c r="C418" s="57"/>
      <c r="D418" s="357"/>
    </row>
    <row r="419" spans="1:4" ht="12.75">
      <c r="A419" s="29"/>
      <c r="C419" s="57"/>
      <c r="D419" s="357"/>
    </row>
    <row r="420" spans="1:4" ht="12.75">
      <c r="A420" s="29"/>
      <c r="C420" s="57"/>
      <c r="D420" s="357"/>
    </row>
    <row r="421" spans="1:4" ht="12.75">
      <c r="A421" s="29"/>
      <c r="C421" s="57"/>
      <c r="D421" s="357"/>
    </row>
    <row r="422" spans="1:4" ht="12.75">
      <c r="A422" s="29"/>
      <c r="C422" s="57"/>
      <c r="D422" s="357"/>
    </row>
    <row r="423" spans="1:4" ht="12.75">
      <c r="A423" s="29"/>
      <c r="C423" s="57"/>
      <c r="D423" s="357"/>
    </row>
    <row r="424" spans="1:4" ht="12.75">
      <c r="A424" s="29"/>
      <c r="C424" s="57"/>
      <c r="D424" s="357"/>
    </row>
    <row r="425" spans="1:4" ht="12.75">
      <c r="A425" s="29"/>
      <c r="C425" s="57"/>
      <c r="D425" s="357"/>
    </row>
    <row r="426" spans="1:4" ht="12.75">
      <c r="A426" s="29"/>
      <c r="C426" s="57"/>
      <c r="D426" s="357"/>
    </row>
    <row r="427" spans="1:4" ht="12.75">
      <c r="A427" s="29"/>
      <c r="C427" s="57"/>
      <c r="D427" s="357"/>
    </row>
    <row r="428" spans="1:4" ht="12.75">
      <c r="A428" s="29"/>
      <c r="C428" s="57"/>
      <c r="D428" s="357"/>
    </row>
    <row r="429" spans="1:4" ht="12.75">
      <c r="A429" s="29"/>
      <c r="C429" s="57"/>
      <c r="D429" s="357"/>
    </row>
    <row r="430" spans="1:4" ht="12.75">
      <c r="A430" s="29"/>
      <c r="C430" s="57"/>
      <c r="D430" s="357"/>
    </row>
    <row r="431" spans="1:4" ht="12.75">
      <c r="A431" s="29"/>
      <c r="C431" s="57"/>
      <c r="D431" s="357"/>
    </row>
    <row r="432" spans="1:4" ht="12.75">
      <c r="A432" s="29"/>
      <c r="C432" s="57"/>
      <c r="D432" s="357"/>
    </row>
    <row r="433" spans="1:4" ht="12.75">
      <c r="A433" s="29"/>
      <c r="C433" s="57"/>
      <c r="D433" s="357"/>
    </row>
    <row r="434" spans="1:4" ht="12.75">
      <c r="A434" s="29"/>
      <c r="C434" s="57"/>
      <c r="D434" s="357"/>
    </row>
    <row r="435" spans="1:4" ht="12.75">
      <c r="A435" s="29"/>
      <c r="C435" s="57"/>
      <c r="D435" s="357"/>
    </row>
    <row r="436" spans="1:4" ht="12.75">
      <c r="A436" s="29"/>
      <c r="C436" s="57"/>
      <c r="D436" s="357"/>
    </row>
    <row r="437" spans="1:4" ht="12.75">
      <c r="A437" s="29"/>
      <c r="C437" s="57"/>
      <c r="D437" s="357"/>
    </row>
    <row r="438" spans="1:4" ht="12.75">
      <c r="A438" s="29"/>
      <c r="C438" s="57"/>
      <c r="D438" s="357"/>
    </row>
    <row r="439" spans="1:4" ht="12.75">
      <c r="A439" s="29"/>
      <c r="C439" s="57"/>
      <c r="D439" s="357"/>
    </row>
    <row r="440" spans="1:4" ht="12.75">
      <c r="A440" s="29"/>
      <c r="C440" s="57"/>
      <c r="D440" s="357"/>
    </row>
    <row r="441" spans="1:4" ht="12.75">
      <c r="A441" s="29"/>
      <c r="C441" s="57"/>
      <c r="D441" s="357"/>
    </row>
    <row r="442" spans="1:4" ht="12.75">
      <c r="A442" s="29"/>
      <c r="C442" s="57"/>
      <c r="D442" s="357"/>
    </row>
    <row r="443" spans="1:4" ht="12.75">
      <c r="A443" s="29"/>
      <c r="C443" s="57"/>
      <c r="D443" s="357"/>
    </row>
    <row r="444" spans="1:4" ht="12.75">
      <c r="A444" s="29"/>
      <c r="C444" s="57"/>
      <c r="D444" s="357"/>
    </row>
    <row r="445" spans="1:4" ht="12.75">
      <c r="A445" s="29"/>
      <c r="C445" s="57"/>
      <c r="D445" s="357"/>
    </row>
    <row r="446" spans="1:4" ht="12.75">
      <c r="A446" s="29"/>
      <c r="C446" s="57"/>
      <c r="D446" s="357"/>
    </row>
    <row r="447" spans="1:4" ht="12.75">
      <c r="A447" s="29"/>
      <c r="C447" s="57"/>
      <c r="D447" s="357"/>
    </row>
    <row r="448" spans="1:4" ht="12.75">
      <c r="A448" s="29"/>
      <c r="C448" s="57"/>
      <c r="D448" s="357"/>
    </row>
    <row r="449" spans="1:4" ht="12.75">
      <c r="A449" s="29"/>
      <c r="C449" s="57"/>
      <c r="D449" s="357"/>
    </row>
    <row r="450" spans="1:4" ht="12.75">
      <c r="A450" s="29"/>
      <c r="C450" s="57"/>
      <c r="D450" s="357"/>
    </row>
    <row r="451" spans="1:4" ht="12.75">
      <c r="A451" s="29"/>
      <c r="C451" s="57"/>
      <c r="D451" s="357"/>
    </row>
    <row r="452" spans="1:4" ht="12.75">
      <c r="A452" s="29"/>
      <c r="C452" s="57"/>
      <c r="D452" s="357"/>
    </row>
    <row r="453" spans="1:4" ht="12.75">
      <c r="A453" s="29"/>
      <c r="C453" s="57"/>
      <c r="D453" s="357"/>
    </row>
    <row r="454" spans="1:4" ht="12.75">
      <c r="A454" s="29"/>
      <c r="C454" s="57"/>
      <c r="D454" s="357"/>
    </row>
    <row r="455" spans="1:4" ht="12.75">
      <c r="A455" s="29"/>
      <c r="C455" s="57"/>
      <c r="D455" s="357"/>
    </row>
    <row r="456" spans="1:4" ht="12.75">
      <c r="A456" s="29"/>
      <c r="C456" s="57"/>
      <c r="D456" s="357"/>
    </row>
    <row r="457" spans="1:4" ht="12.75">
      <c r="A457" s="29"/>
      <c r="C457" s="57"/>
      <c r="D457" s="357"/>
    </row>
    <row r="458" spans="1:4" ht="12.75">
      <c r="A458" s="29"/>
      <c r="C458" s="57"/>
      <c r="D458" s="357"/>
    </row>
    <row r="459" spans="1:4" ht="12.75">
      <c r="A459" s="29"/>
      <c r="C459" s="57"/>
      <c r="D459" s="357"/>
    </row>
    <row r="460" spans="1:4" ht="12.75">
      <c r="A460" s="29"/>
      <c r="C460" s="57"/>
      <c r="D460" s="357"/>
    </row>
    <row r="461" spans="1:4" ht="12.75">
      <c r="A461" s="29"/>
      <c r="C461" s="57"/>
      <c r="D461" s="357"/>
    </row>
    <row r="462" spans="1:4" ht="12.75">
      <c r="A462" s="29"/>
      <c r="C462" s="57"/>
      <c r="D462" s="357"/>
    </row>
    <row r="463" spans="1:4" ht="12.75">
      <c r="A463" s="29"/>
      <c r="C463" s="57"/>
      <c r="D463" s="357"/>
    </row>
    <row r="464" spans="1:4" ht="12.75">
      <c r="A464" s="29"/>
      <c r="C464" s="57"/>
      <c r="D464" s="357"/>
    </row>
    <row r="465" spans="1:4" ht="12.75">
      <c r="A465" s="29"/>
      <c r="C465" s="57"/>
      <c r="D465" s="357"/>
    </row>
    <row r="466" spans="1:4" ht="12.75">
      <c r="A466" s="29"/>
      <c r="C466" s="57"/>
      <c r="D466" s="357"/>
    </row>
    <row r="467" spans="1:4" ht="12.75">
      <c r="A467" s="29"/>
      <c r="C467" s="57"/>
      <c r="D467" s="357"/>
    </row>
    <row r="468" spans="1:4" ht="12.75">
      <c r="A468" s="29"/>
      <c r="C468" s="57"/>
      <c r="D468" s="357"/>
    </row>
    <row r="469" spans="1:4" ht="12.75">
      <c r="A469" s="29"/>
      <c r="C469" s="57"/>
      <c r="D469" s="357"/>
    </row>
    <row r="470" spans="1:4" ht="12.75">
      <c r="A470" s="29"/>
      <c r="C470" s="57"/>
      <c r="D470" s="357"/>
    </row>
    <row r="471" spans="1:4" ht="12.75">
      <c r="A471" s="29"/>
      <c r="C471" s="57"/>
      <c r="D471" s="357"/>
    </row>
    <row r="472" spans="1:4" ht="12.75">
      <c r="A472" s="29"/>
      <c r="C472" s="57"/>
      <c r="D472" s="357"/>
    </row>
    <row r="473" spans="1:4" ht="12.75">
      <c r="A473" s="29"/>
      <c r="C473" s="57"/>
      <c r="D473" s="357"/>
    </row>
    <row r="474" spans="1:4" ht="12.75">
      <c r="A474" s="29"/>
      <c r="C474" s="57"/>
      <c r="D474" s="357"/>
    </row>
    <row r="475" spans="1:4" ht="12.75">
      <c r="A475" s="29"/>
      <c r="C475" s="57"/>
      <c r="D475" s="357"/>
    </row>
    <row r="476" spans="1:4" ht="12.75">
      <c r="A476" s="29"/>
      <c r="C476" s="57"/>
      <c r="D476" s="357"/>
    </row>
    <row r="477" spans="1:4" ht="12.75">
      <c r="A477" s="29"/>
      <c r="C477" s="57"/>
      <c r="D477" s="357"/>
    </row>
    <row r="478" spans="1:4" ht="12.75">
      <c r="A478" s="29"/>
      <c r="C478" s="57"/>
      <c r="D478" s="357"/>
    </row>
    <row r="479" spans="1:4" ht="12.75">
      <c r="A479" s="29"/>
      <c r="C479" s="57"/>
      <c r="D479" s="357"/>
    </row>
    <row r="480" spans="1:4" ht="12.75">
      <c r="A480" s="29"/>
      <c r="C480" s="57"/>
      <c r="D480" s="357"/>
    </row>
    <row r="481" spans="1:4" ht="12.75">
      <c r="A481" s="29"/>
      <c r="C481" s="57"/>
      <c r="D481" s="357"/>
    </row>
    <row r="482" spans="1:4" ht="12.75">
      <c r="A482" s="29"/>
      <c r="C482" s="57"/>
      <c r="D482" s="357"/>
    </row>
    <row r="483" spans="1:4" ht="12.75">
      <c r="A483" s="29"/>
      <c r="C483" s="57"/>
      <c r="D483" s="357"/>
    </row>
    <row r="484" spans="1:4" ht="12.75">
      <c r="A484" s="29"/>
      <c r="C484" s="57"/>
      <c r="D484" s="357"/>
    </row>
    <row r="485" spans="1:4" ht="12.75">
      <c r="A485" s="29"/>
      <c r="C485" s="57"/>
      <c r="D485" s="357"/>
    </row>
    <row r="486" spans="1:4" ht="12.75">
      <c r="A486" s="29"/>
      <c r="C486" s="57"/>
      <c r="D486" s="357"/>
    </row>
    <row r="487" spans="1:4" ht="12.75">
      <c r="A487" s="29"/>
      <c r="C487" s="57"/>
      <c r="D487" s="357"/>
    </row>
    <row r="488" spans="1:4" ht="12.75">
      <c r="A488" s="29"/>
      <c r="C488" s="57"/>
      <c r="D488" s="357"/>
    </row>
    <row r="489" spans="1:4" ht="12.75">
      <c r="A489" s="29"/>
      <c r="C489" s="57"/>
      <c r="D489" s="357"/>
    </row>
    <row r="490" spans="1:4" ht="12.75">
      <c r="A490" s="29"/>
      <c r="C490" s="57"/>
      <c r="D490" s="357"/>
    </row>
    <row r="491" spans="1:4" ht="12.75">
      <c r="A491" s="29"/>
      <c r="C491" s="57"/>
      <c r="D491" s="357"/>
    </row>
    <row r="492" spans="1:4" ht="12.75">
      <c r="A492" s="29"/>
      <c r="C492" s="57"/>
      <c r="D492" s="357"/>
    </row>
    <row r="493" spans="1:4" ht="12.75">
      <c r="A493" s="29"/>
      <c r="C493" s="57"/>
      <c r="D493" s="357"/>
    </row>
    <row r="494" spans="1:4" ht="12.75">
      <c r="A494" s="29"/>
      <c r="C494" s="57"/>
      <c r="D494" s="357"/>
    </row>
    <row r="495" spans="1:4" ht="12.75">
      <c r="A495" s="29"/>
      <c r="C495" s="57"/>
      <c r="D495" s="357"/>
    </row>
    <row r="496" spans="1:4" ht="12.75">
      <c r="A496" s="29"/>
      <c r="C496" s="57"/>
      <c r="D496" s="357"/>
    </row>
    <row r="497" spans="1:4" ht="12.75">
      <c r="A497" s="29"/>
      <c r="C497" s="57"/>
      <c r="D497" s="357"/>
    </row>
    <row r="498" spans="1:4" ht="12.75">
      <c r="A498" s="29"/>
      <c r="C498" s="57"/>
      <c r="D498" s="357"/>
    </row>
    <row r="499" spans="1:4" ht="12.75">
      <c r="A499" s="29"/>
      <c r="C499" s="57"/>
      <c r="D499" s="357"/>
    </row>
    <row r="500" spans="1:4" ht="12.75">
      <c r="A500" s="29"/>
      <c r="C500" s="57"/>
      <c r="D500" s="357"/>
    </row>
    <row r="501" spans="1:4" ht="12.75">
      <c r="A501" s="29"/>
      <c r="C501" s="57"/>
      <c r="D501" s="357"/>
    </row>
    <row r="502" spans="1:4" ht="12.75">
      <c r="A502" s="29"/>
      <c r="C502" s="57"/>
      <c r="D502" s="357"/>
    </row>
    <row r="503" spans="1:4" ht="12.75">
      <c r="A503" s="29"/>
      <c r="C503" s="57"/>
      <c r="D503" s="357"/>
    </row>
    <row r="504" spans="1:4" ht="12.75">
      <c r="A504" s="29"/>
      <c r="C504" s="57"/>
      <c r="D504" s="357"/>
    </row>
    <row r="505" spans="1:4" ht="12.75">
      <c r="A505" s="29"/>
      <c r="C505" s="57"/>
      <c r="D505" s="357"/>
    </row>
    <row r="506" spans="1:4" ht="12.75">
      <c r="A506" s="29"/>
      <c r="C506" s="57"/>
      <c r="D506" s="357"/>
    </row>
    <row r="507" spans="1:4" ht="12.75">
      <c r="A507" s="29"/>
      <c r="C507" s="57"/>
      <c r="D507" s="357"/>
    </row>
    <row r="508" spans="1:4" ht="12.75">
      <c r="A508" s="29"/>
      <c r="C508" s="57"/>
      <c r="D508" s="357"/>
    </row>
    <row r="509" spans="1:4" ht="12.75">
      <c r="A509" s="29"/>
      <c r="C509" s="57"/>
      <c r="D509" s="357"/>
    </row>
    <row r="510" spans="1:4" ht="12.75">
      <c r="A510" s="29"/>
      <c r="C510" s="57"/>
      <c r="D510" s="357"/>
    </row>
    <row r="511" spans="1:4" ht="12.75">
      <c r="A511" s="29"/>
      <c r="C511" s="57"/>
      <c r="D511" s="357"/>
    </row>
    <row r="512" spans="1:4" ht="12.75">
      <c r="A512" s="29"/>
      <c r="C512" s="57"/>
      <c r="D512" s="357"/>
    </row>
    <row r="513" spans="1:4" ht="12.75">
      <c r="A513" s="29"/>
      <c r="C513" s="57"/>
      <c r="D513" s="357"/>
    </row>
    <row r="514" spans="1:4" ht="12.75">
      <c r="A514" s="29"/>
      <c r="C514" s="57"/>
      <c r="D514" s="357"/>
    </row>
    <row r="515" spans="1:4" ht="12.75">
      <c r="A515" s="29"/>
      <c r="C515" s="57"/>
      <c r="D515" s="357"/>
    </row>
    <row r="516" spans="1:4" ht="12.75">
      <c r="A516" s="29"/>
      <c r="C516" s="57"/>
      <c r="D516" s="357"/>
    </row>
    <row r="517" spans="1:4" ht="12.75">
      <c r="A517" s="29"/>
      <c r="C517" s="57"/>
      <c r="D517" s="357"/>
    </row>
    <row r="518" spans="1:4" ht="12.75">
      <c r="A518" s="29"/>
      <c r="C518" s="57"/>
      <c r="D518" s="357"/>
    </row>
    <row r="519" spans="1:4" ht="12.75">
      <c r="A519" s="29"/>
      <c r="C519" s="57"/>
      <c r="D519" s="357"/>
    </row>
    <row r="520" spans="1:4" ht="12.75">
      <c r="A520" s="29"/>
      <c r="C520" s="57"/>
      <c r="D520" s="357"/>
    </row>
    <row r="521" spans="1:4" ht="12.75">
      <c r="A521" s="29"/>
      <c r="C521" s="57"/>
      <c r="D521" s="357"/>
    </row>
    <row r="522" spans="1:4" ht="12.75">
      <c r="A522" s="29"/>
      <c r="C522" s="57"/>
      <c r="D522" s="357"/>
    </row>
    <row r="523" spans="1:4" ht="12.75">
      <c r="A523" s="29"/>
      <c r="C523" s="57"/>
      <c r="D523" s="357"/>
    </row>
    <row r="524" spans="1:4" ht="12.75">
      <c r="A524" s="29"/>
      <c r="C524" s="57"/>
      <c r="D524" s="357"/>
    </row>
    <row r="525" spans="1:4" ht="12.75">
      <c r="A525" s="29"/>
      <c r="C525" s="57"/>
      <c r="D525" s="357"/>
    </row>
    <row r="526" spans="1:4" ht="12.75">
      <c r="A526" s="29"/>
      <c r="C526" s="57"/>
      <c r="D526" s="357"/>
    </row>
    <row r="527" spans="1:4" ht="12.75">
      <c r="A527" s="29"/>
      <c r="C527" s="57"/>
      <c r="D527" s="357"/>
    </row>
    <row r="528" spans="1:4" ht="12.75">
      <c r="A528" s="29"/>
      <c r="C528" s="57"/>
      <c r="D528" s="357"/>
    </row>
    <row r="529" spans="1:4" ht="12.75">
      <c r="A529" s="29"/>
      <c r="C529" s="57"/>
      <c r="D529" s="357"/>
    </row>
    <row r="530" spans="1:4" ht="12.75">
      <c r="A530" s="29"/>
      <c r="C530" s="57"/>
      <c r="D530" s="357"/>
    </row>
    <row r="531" spans="1:4" ht="12.75">
      <c r="A531" s="29"/>
      <c r="C531" s="57"/>
      <c r="D531" s="357"/>
    </row>
    <row r="532" spans="1:4" ht="12.75">
      <c r="A532" s="29"/>
      <c r="C532" s="57"/>
      <c r="D532" s="357"/>
    </row>
    <row r="533" spans="1:4" ht="12.75">
      <c r="A533" s="29"/>
      <c r="C533" s="57"/>
      <c r="D533" s="357"/>
    </row>
  </sheetData>
  <sheetProtection/>
  <mergeCells count="7">
    <mergeCell ref="A16:D16"/>
    <mergeCell ref="A14:D14"/>
    <mergeCell ref="A3:D3"/>
    <mergeCell ref="A5:D5"/>
    <mergeCell ref="A35:D35"/>
    <mergeCell ref="B40:C40"/>
    <mergeCell ref="B39:C39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90" zoomScaleSheetLayoutView="90" zoomScalePageLayoutView="0" workbookViewId="0" topLeftCell="A1">
      <selection activeCell="F1" sqref="F1:K16384"/>
    </sheetView>
  </sheetViews>
  <sheetFormatPr defaultColWidth="9.140625" defaultRowHeight="12.75"/>
  <cols>
    <col min="1" max="1" width="5.8515625" style="20" customWidth="1"/>
    <col min="2" max="2" width="42.421875" style="0" customWidth="1"/>
    <col min="3" max="4" width="20.140625" style="212" customWidth="1"/>
    <col min="5" max="5" width="19.28125" style="271" customWidth="1"/>
  </cols>
  <sheetData>
    <row r="1" spans="2:4" ht="16.5">
      <c r="B1" s="7" t="s">
        <v>280</v>
      </c>
      <c r="D1" s="213"/>
    </row>
    <row r="2" ht="16.5">
      <c r="B2" s="7"/>
    </row>
    <row r="3" spans="2:4" ht="12.75" customHeight="1" thickBot="1">
      <c r="B3" s="452" t="s">
        <v>69</v>
      </c>
      <c r="C3" s="452"/>
      <c r="D3" s="452"/>
    </row>
    <row r="4" spans="1:5" s="8" customFormat="1" ht="26.25" thickBot="1">
      <c r="A4" s="107" t="s">
        <v>19</v>
      </c>
      <c r="B4" s="199" t="s">
        <v>16</v>
      </c>
      <c r="C4" s="214" t="s">
        <v>36</v>
      </c>
      <c r="D4" s="215" t="s">
        <v>15</v>
      </c>
      <c r="E4" s="216" t="s">
        <v>139</v>
      </c>
    </row>
    <row r="5" spans="1:5" s="8" customFormat="1" ht="26.25" customHeight="1">
      <c r="A5" s="127">
        <v>1</v>
      </c>
      <c r="B5" s="200" t="s">
        <v>78</v>
      </c>
      <c r="C5" s="217">
        <v>1372813.76</v>
      </c>
      <c r="D5" s="218">
        <v>0</v>
      </c>
      <c r="E5" s="219">
        <v>0</v>
      </c>
    </row>
    <row r="6" spans="1:5" s="11" customFormat="1" ht="26.25" customHeight="1">
      <c r="A6" s="128">
        <v>2</v>
      </c>
      <c r="B6" s="201" t="s">
        <v>82</v>
      </c>
      <c r="C6" s="220">
        <v>1424341.51</v>
      </c>
      <c r="D6" s="221">
        <v>190994.84</v>
      </c>
      <c r="E6" s="222">
        <v>0</v>
      </c>
    </row>
    <row r="7" spans="1:5" s="11" customFormat="1" ht="26.25" customHeight="1">
      <c r="A7" s="129">
        <v>3</v>
      </c>
      <c r="B7" s="201" t="s">
        <v>86</v>
      </c>
      <c r="C7" s="223">
        <v>435316.14</v>
      </c>
      <c r="D7" s="205">
        <v>59215.55</v>
      </c>
      <c r="E7" s="222">
        <v>0</v>
      </c>
    </row>
    <row r="8" spans="1:5" s="11" customFormat="1" ht="26.25" customHeight="1">
      <c r="A8" s="128">
        <v>4</v>
      </c>
      <c r="B8" s="201" t="s">
        <v>90</v>
      </c>
      <c r="C8" s="223">
        <v>2201697.3600000003</v>
      </c>
      <c r="D8" s="221">
        <v>123172.48</v>
      </c>
      <c r="E8" s="222">
        <v>0</v>
      </c>
    </row>
    <row r="9" spans="1:5" s="11" customFormat="1" ht="26.25" customHeight="1">
      <c r="A9" s="129">
        <v>5</v>
      </c>
      <c r="B9" s="201" t="s">
        <v>93</v>
      </c>
      <c r="C9" s="220">
        <v>1229428.4100000001</v>
      </c>
      <c r="D9" s="221">
        <v>0</v>
      </c>
      <c r="E9" s="222">
        <v>0</v>
      </c>
    </row>
    <row r="10" spans="1:5" s="11" customFormat="1" ht="26.25" customHeight="1">
      <c r="A10" s="128">
        <v>6</v>
      </c>
      <c r="B10" s="201" t="s">
        <v>98</v>
      </c>
      <c r="C10" s="223">
        <f>98658.32+276</f>
        <v>98934.32</v>
      </c>
      <c r="D10" s="221">
        <v>0</v>
      </c>
      <c r="E10" s="222">
        <v>1350</v>
      </c>
    </row>
    <row r="11" spans="1:5" s="11" customFormat="1" ht="26.25" customHeight="1">
      <c r="A11" s="129">
        <v>7</v>
      </c>
      <c r="B11" s="201" t="s">
        <v>102</v>
      </c>
      <c r="C11" s="220">
        <v>219296.44</v>
      </c>
      <c r="D11" s="221">
        <v>3528.6</v>
      </c>
      <c r="E11" s="222">
        <v>0</v>
      </c>
    </row>
    <row r="12" spans="1:5" s="8" customFormat="1" ht="26.25" customHeight="1" thickBot="1">
      <c r="A12" s="130">
        <v>8</v>
      </c>
      <c r="B12" s="202" t="s">
        <v>105</v>
      </c>
      <c r="C12" s="224">
        <v>1299502.79</v>
      </c>
      <c r="D12" s="225">
        <v>0</v>
      </c>
      <c r="E12" s="226">
        <v>0</v>
      </c>
    </row>
    <row r="13" spans="1:5" s="132" customFormat="1" ht="18" customHeight="1" thickBot="1">
      <c r="A13" s="131"/>
      <c r="B13" s="41" t="s">
        <v>0</v>
      </c>
      <c r="C13" s="227">
        <f>SUM(C5:C12)</f>
        <v>8281330.730000001</v>
      </c>
      <c r="D13" s="227">
        <f>SUM(D5:D12)</f>
        <v>376911.47</v>
      </c>
      <c r="E13" s="228">
        <f>SUM(E5:E12)</f>
        <v>1350</v>
      </c>
    </row>
    <row r="14" spans="2:4" ht="12.75">
      <c r="B14" s="5"/>
      <c r="C14" s="229"/>
      <c r="D14" s="229"/>
    </row>
    <row r="15" spans="2:4" ht="12.75">
      <c r="B15" s="5"/>
      <c r="C15" s="229"/>
      <c r="D15" s="229"/>
    </row>
    <row r="16" spans="2:4" ht="12.75">
      <c r="B16" s="5"/>
      <c r="C16" s="229"/>
      <c r="D16" s="229"/>
    </row>
    <row r="17" spans="2:4" ht="12.75">
      <c r="B17" s="5"/>
      <c r="C17" s="229"/>
      <c r="D17" s="229"/>
    </row>
    <row r="18" spans="2:4" ht="12.75">
      <c r="B18" s="5"/>
      <c r="C18" s="229"/>
      <c r="D18" s="229"/>
    </row>
    <row r="19" spans="2:4" ht="12.75">
      <c r="B19" s="5"/>
      <c r="C19" s="229"/>
      <c r="D19" s="229"/>
    </row>
    <row r="20" spans="2:4" ht="12.75">
      <c r="B20" s="5"/>
      <c r="C20" s="229"/>
      <c r="D20" s="229"/>
    </row>
    <row r="21" spans="2:4" ht="12.75">
      <c r="B21" s="5"/>
      <c r="C21" s="229"/>
      <c r="D21" s="229"/>
    </row>
    <row r="22" spans="2:4" ht="12.75">
      <c r="B22" s="5"/>
      <c r="C22" s="229"/>
      <c r="D22" s="229"/>
    </row>
    <row r="23" spans="2:4" ht="12.75">
      <c r="B23" s="5"/>
      <c r="C23" s="229"/>
      <c r="D23" s="22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SheetLayoutView="100" zoomScalePageLayoutView="0" workbookViewId="0" topLeftCell="A1">
      <selection activeCell="S13" sqref="S13"/>
    </sheetView>
  </sheetViews>
  <sheetFormatPr defaultColWidth="9.140625" defaultRowHeight="12.75"/>
  <cols>
    <col min="1" max="1" width="3.421875" style="2" customWidth="1"/>
    <col min="2" max="2" width="14.8515625" style="2" customWidth="1"/>
    <col min="3" max="3" width="14.00390625" style="2" customWidth="1"/>
    <col min="4" max="4" width="21.8515625" style="6" customWidth="1"/>
    <col min="5" max="5" width="10.8515625" style="2" customWidth="1"/>
    <col min="6" max="6" width="13.57421875" style="2" customWidth="1"/>
    <col min="7" max="7" width="12.00390625" style="2" customWidth="1"/>
    <col min="8" max="8" width="13.140625" style="2" customWidth="1"/>
    <col min="9" max="9" width="11.57421875" style="4" customWidth="1"/>
    <col min="10" max="10" width="10.8515625" style="4" customWidth="1"/>
    <col min="11" max="11" width="15.140625" style="2" customWidth="1"/>
    <col min="12" max="12" width="10.00390625" style="2" customWidth="1"/>
    <col min="13" max="13" width="11.421875" style="282" customWidth="1"/>
    <col min="14" max="14" width="16.8515625" style="2" customWidth="1"/>
    <col min="15" max="15" width="14.7109375" style="309" customWidth="1"/>
    <col min="16" max="16" width="16.00390625" style="2" customWidth="1"/>
    <col min="17" max="17" width="11.57421875" style="2" customWidth="1"/>
    <col min="18" max="21" width="15.00390625" style="2" customWidth="1"/>
    <col min="22" max="25" width="5.8515625" style="2" customWidth="1"/>
    <col min="26" max="16384" width="9.140625" style="2" customWidth="1"/>
  </cols>
  <sheetData>
    <row r="1" spans="1:9" ht="18">
      <c r="A1" s="3" t="s">
        <v>281</v>
      </c>
      <c r="I1" s="239"/>
    </row>
    <row r="2" spans="1:9" ht="23.25" customHeight="1" thickBot="1">
      <c r="A2" s="475" t="s">
        <v>18</v>
      </c>
      <c r="B2" s="475"/>
      <c r="C2" s="475"/>
      <c r="D2" s="475"/>
      <c r="E2" s="475"/>
      <c r="F2" s="475"/>
      <c r="G2" s="475"/>
      <c r="H2" s="475"/>
      <c r="I2" s="475"/>
    </row>
    <row r="3" spans="1:26" s="9" customFormat="1" ht="18" customHeight="1">
      <c r="A3" s="453" t="s">
        <v>19</v>
      </c>
      <c r="B3" s="462" t="s">
        <v>20</v>
      </c>
      <c r="C3" s="462" t="s">
        <v>21</v>
      </c>
      <c r="D3" s="462" t="s">
        <v>22</v>
      </c>
      <c r="E3" s="462" t="s">
        <v>23</v>
      </c>
      <c r="F3" s="462" t="s">
        <v>7</v>
      </c>
      <c r="G3" s="462" t="s">
        <v>70</v>
      </c>
      <c r="H3" s="462" t="s">
        <v>24</v>
      </c>
      <c r="I3" s="462" t="s">
        <v>8</v>
      </c>
      <c r="J3" s="462" t="s">
        <v>9</v>
      </c>
      <c r="K3" s="462" t="s">
        <v>10</v>
      </c>
      <c r="L3" s="453" t="s">
        <v>71</v>
      </c>
      <c r="M3" s="476" t="s">
        <v>14</v>
      </c>
      <c r="N3" s="453" t="s">
        <v>11</v>
      </c>
      <c r="O3" s="465" t="s">
        <v>140</v>
      </c>
      <c r="P3" s="468" t="s">
        <v>30</v>
      </c>
      <c r="Q3" s="469"/>
      <c r="R3" s="468" t="s">
        <v>72</v>
      </c>
      <c r="S3" s="469"/>
      <c r="T3" s="468" t="s">
        <v>73</v>
      </c>
      <c r="U3" s="469"/>
      <c r="V3" s="456" t="s">
        <v>127</v>
      </c>
      <c r="W3" s="457"/>
      <c r="X3" s="457"/>
      <c r="Y3" s="458"/>
      <c r="Z3" s="453" t="s">
        <v>128</v>
      </c>
    </row>
    <row r="4" spans="1:26" s="9" customFormat="1" ht="36.75" customHeight="1" thickBot="1">
      <c r="A4" s="454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54"/>
      <c r="M4" s="477"/>
      <c r="N4" s="454"/>
      <c r="O4" s="466"/>
      <c r="P4" s="470"/>
      <c r="Q4" s="471"/>
      <c r="R4" s="470"/>
      <c r="S4" s="471"/>
      <c r="T4" s="470"/>
      <c r="U4" s="471"/>
      <c r="V4" s="459"/>
      <c r="W4" s="460"/>
      <c r="X4" s="460"/>
      <c r="Y4" s="461"/>
      <c r="Z4" s="454"/>
    </row>
    <row r="5" spans="1:26" s="9" customFormat="1" ht="42" customHeight="1" thickBot="1">
      <c r="A5" s="455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55"/>
      <c r="M5" s="478"/>
      <c r="N5" s="455"/>
      <c r="O5" s="467"/>
      <c r="P5" s="75" t="s">
        <v>12</v>
      </c>
      <c r="Q5" s="75" t="s">
        <v>13</v>
      </c>
      <c r="R5" s="75" t="s">
        <v>25</v>
      </c>
      <c r="S5" s="75" t="s">
        <v>26</v>
      </c>
      <c r="T5" s="75" t="s">
        <v>25</v>
      </c>
      <c r="U5" s="75" t="s">
        <v>26</v>
      </c>
      <c r="V5" s="75" t="s">
        <v>74</v>
      </c>
      <c r="W5" s="75" t="s">
        <v>75</v>
      </c>
      <c r="X5" s="75" t="s">
        <v>76</v>
      </c>
      <c r="Y5" s="75" t="s">
        <v>77</v>
      </c>
      <c r="Z5" s="455"/>
    </row>
    <row r="6" spans="1:26" ht="13.5" thickBot="1">
      <c r="A6" s="440" t="s">
        <v>112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105"/>
      <c r="M6" s="283"/>
      <c r="N6" s="105"/>
      <c r="O6" s="310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</row>
    <row r="7" spans="1:26" s="9" customFormat="1" ht="29.25" customHeight="1">
      <c r="A7" s="76" t="s">
        <v>144</v>
      </c>
      <c r="B7" s="31" t="s">
        <v>282</v>
      </c>
      <c r="C7" s="31" t="s">
        <v>283</v>
      </c>
      <c r="D7" s="31" t="s">
        <v>284</v>
      </c>
      <c r="E7" s="31" t="s">
        <v>285</v>
      </c>
      <c r="F7" s="31" t="s">
        <v>286</v>
      </c>
      <c r="G7" s="31">
        <v>1242</v>
      </c>
      <c r="H7" s="31">
        <v>2005</v>
      </c>
      <c r="I7" s="31" t="s">
        <v>287</v>
      </c>
      <c r="J7" s="31">
        <v>5</v>
      </c>
      <c r="K7" s="31" t="s">
        <v>143</v>
      </c>
      <c r="L7" s="31">
        <v>1425</v>
      </c>
      <c r="M7" s="284">
        <v>118260</v>
      </c>
      <c r="N7" s="31"/>
      <c r="O7" s="311"/>
      <c r="P7" s="31"/>
      <c r="Q7" s="31"/>
      <c r="R7" s="77" t="s">
        <v>470</v>
      </c>
      <c r="S7" s="77" t="s">
        <v>471</v>
      </c>
      <c r="T7" s="77"/>
      <c r="U7" s="77"/>
      <c r="V7" s="77" t="s">
        <v>2</v>
      </c>
      <c r="W7" s="77" t="s">
        <v>2</v>
      </c>
      <c r="X7" s="77"/>
      <c r="Y7" s="382"/>
      <c r="Z7" s="318"/>
    </row>
    <row r="8" spans="1:26" s="9" customFormat="1" ht="29.25" customHeight="1">
      <c r="A8" s="79" t="s">
        <v>145</v>
      </c>
      <c r="B8" s="40" t="s">
        <v>288</v>
      </c>
      <c r="C8" s="40" t="s">
        <v>289</v>
      </c>
      <c r="D8" s="40" t="s">
        <v>290</v>
      </c>
      <c r="E8" s="40" t="s">
        <v>291</v>
      </c>
      <c r="F8" s="40" t="s">
        <v>286</v>
      </c>
      <c r="G8" s="40">
        <v>1798</v>
      </c>
      <c r="H8" s="40">
        <v>2013</v>
      </c>
      <c r="I8" s="40" t="s">
        <v>292</v>
      </c>
      <c r="J8" s="40">
        <v>5</v>
      </c>
      <c r="K8" s="40" t="s">
        <v>143</v>
      </c>
      <c r="L8" s="40">
        <v>1830</v>
      </c>
      <c r="M8" s="285">
        <v>181075</v>
      </c>
      <c r="N8" s="81" t="s">
        <v>293</v>
      </c>
      <c r="O8" s="312">
        <v>31100</v>
      </c>
      <c r="P8" s="40"/>
      <c r="Q8" s="40"/>
      <c r="R8" s="82" t="s">
        <v>472</v>
      </c>
      <c r="S8" s="82" t="s">
        <v>473</v>
      </c>
      <c r="T8" s="82" t="s">
        <v>472</v>
      </c>
      <c r="U8" s="82" t="s">
        <v>473</v>
      </c>
      <c r="V8" s="77" t="s">
        <v>2</v>
      </c>
      <c r="W8" s="77" t="s">
        <v>2</v>
      </c>
      <c r="X8" s="77" t="s">
        <v>2</v>
      </c>
      <c r="Y8" s="77" t="s">
        <v>2</v>
      </c>
      <c r="Z8" s="83" t="s">
        <v>397</v>
      </c>
    </row>
    <row r="9" spans="1:26" s="9" customFormat="1" ht="29.25" customHeight="1">
      <c r="A9" s="26" t="s">
        <v>146</v>
      </c>
      <c r="B9" s="26" t="s">
        <v>392</v>
      </c>
      <c r="C9" s="26" t="s">
        <v>393</v>
      </c>
      <c r="D9" s="26" t="s">
        <v>394</v>
      </c>
      <c r="E9" s="26" t="s">
        <v>395</v>
      </c>
      <c r="F9" s="26" t="s">
        <v>286</v>
      </c>
      <c r="G9" s="26">
        <v>1598</v>
      </c>
      <c r="H9" s="26">
        <v>2018</v>
      </c>
      <c r="I9" s="26" t="s">
        <v>396</v>
      </c>
      <c r="J9" s="26">
        <v>5</v>
      </c>
      <c r="K9" s="26" t="s">
        <v>143</v>
      </c>
      <c r="L9" s="26">
        <v>1809</v>
      </c>
      <c r="M9" s="175">
        <v>11132</v>
      </c>
      <c r="N9" s="26" t="s">
        <v>293</v>
      </c>
      <c r="O9" s="315">
        <v>41800</v>
      </c>
      <c r="P9" s="26"/>
      <c r="Q9" s="26"/>
      <c r="R9" s="95" t="s">
        <v>474</v>
      </c>
      <c r="S9" s="95" t="s">
        <v>475</v>
      </c>
      <c r="T9" s="95" t="s">
        <v>474</v>
      </c>
      <c r="U9" s="95" t="s">
        <v>475</v>
      </c>
      <c r="V9" s="77" t="s">
        <v>2</v>
      </c>
      <c r="W9" s="77" t="s">
        <v>2</v>
      </c>
      <c r="X9" s="77" t="s">
        <v>2</v>
      </c>
      <c r="Y9" s="77" t="s">
        <v>2</v>
      </c>
      <c r="Z9" s="26" t="s">
        <v>397</v>
      </c>
    </row>
    <row r="10" spans="1:26" s="198" customFormat="1" ht="12.75">
      <c r="A10" s="472" t="s">
        <v>122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4"/>
    </row>
    <row r="11" spans="1:26" s="9" customFormat="1" ht="27" customHeight="1" thickBot="1">
      <c r="A11" s="84" t="s">
        <v>147</v>
      </c>
      <c r="B11" s="81" t="s">
        <v>922</v>
      </c>
      <c r="C11" s="81" t="s">
        <v>923</v>
      </c>
      <c r="D11" s="81" t="s">
        <v>924</v>
      </c>
      <c r="E11" s="81" t="s">
        <v>925</v>
      </c>
      <c r="F11" s="81" t="s">
        <v>805</v>
      </c>
      <c r="G11" s="81">
        <v>2198</v>
      </c>
      <c r="H11" s="81">
        <v>2014</v>
      </c>
      <c r="I11" s="81" t="s">
        <v>926</v>
      </c>
      <c r="J11" s="81">
        <v>5</v>
      </c>
      <c r="K11" s="85">
        <v>899</v>
      </c>
      <c r="L11" s="81">
        <v>3200</v>
      </c>
      <c r="M11" s="286">
        <v>26365</v>
      </c>
      <c r="N11" s="81"/>
      <c r="O11" s="312"/>
      <c r="P11" s="81"/>
      <c r="Q11" s="81"/>
      <c r="R11" s="86" t="s">
        <v>927</v>
      </c>
      <c r="S11" s="86" t="s">
        <v>928</v>
      </c>
      <c r="T11" s="87"/>
      <c r="U11" s="87"/>
      <c r="V11" s="86" t="s">
        <v>2</v>
      </c>
      <c r="W11" s="86"/>
      <c r="X11" s="86"/>
      <c r="Y11" s="88"/>
      <c r="Z11" s="89"/>
    </row>
    <row r="12" spans="1:26" ht="13.5" thickBot="1">
      <c r="A12" s="440" t="s">
        <v>113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105"/>
      <c r="M12" s="283"/>
      <c r="N12" s="105"/>
      <c r="O12" s="310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</row>
    <row r="13" spans="1:26" s="9" customFormat="1" ht="22.5" customHeight="1" thickBot="1">
      <c r="A13" s="84" t="s">
        <v>144</v>
      </c>
      <c r="B13" s="81" t="s">
        <v>330</v>
      </c>
      <c r="C13" s="81" t="s">
        <v>331</v>
      </c>
      <c r="D13" s="81" t="s">
        <v>332</v>
      </c>
      <c r="E13" s="81" t="s">
        <v>333</v>
      </c>
      <c r="F13" s="81" t="s">
        <v>334</v>
      </c>
      <c r="G13" s="81">
        <v>1968</v>
      </c>
      <c r="H13" s="81">
        <v>2014</v>
      </c>
      <c r="I13" s="81" t="s">
        <v>335</v>
      </c>
      <c r="J13" s="81">
        <v>9</v>
      </c>
      <c r="K13" s="85">
        <v>899</v>
      </c>
      <c r="L13" s="81">
        <v>2800</v>
      </c>
      <c r="M13" s="287">
        <v>133714</v>
      </c>
      <c r="N13" s="81" t="s">
        <v>336</v>
      </c>
      <c r="O13" s="312">
        <v>50100</v>
      </c>
      <c r="P13" s="81"/>
      <c r="Q13" s="81"/>
      <c r="R13" s="86" t="s">
        <v>488</v>
      </c>
      <c r="S13" s="86" t="s">
        <v>489</v>
      </c>
      <c r="T13" s="86" t="s">
        <v>488</v>
      </c>
      <c r="U13" s="86" t="s">
        <v>489</v>
      </c>
      <c r="V13" s="77" t="s">
        <v>2</v>
      </c>
      <c r="W13" s="77" t="s">
        <v>2</v>
      </c>
      <c r="X13" s="77" t="s">
        <v>2</v>
      </c>
      <c r="Y13" s="77" t="s">
        <v>2</v>
      </c>
      <c r="Z13" s="89"/>
    </row>
    <row r="14" spans="1:26" s="9" customFormat="1" ht="13.5" thickBot="1">
      <c r="A14" s="440" t="s">
        <v>131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105"/>
      <c r="M14" s="283"/>
      <c r="N14" s="105"/>
      <c r="O14" s="310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6"/>
    </row>
    <row r="15" spans="1:26" s="9" customFormat="1" ht="24">
      <c r="A15" s="76" t="s">
        <v>144</v>
      </c>
      <c r="B15" s="31" t="s">
        <v>575</v>
      </c>
      <c r="C15" s="31" t="s">
        <v>576</v>
      </c>
      <c r="D15" s="31">
        <v>367050</v>
      </c>
      <c r="E15" s="31" t="s">
        <v>577</v>
      </c>
      <c r="F15" s="31" t="s">
        <v>578</v>
      </c>
      <c r="G15" s="31">
        <v>2120</v>
      </c>
      <c r="H15" s="31">
        <v>1989</v>
      </c>
      <c r="I15" s="31"/>
      <c r="J15" s="176">
        <v>5</v>
      </c>
      <c r="K15" s="31">
        <v>845</v>
      </c>
      <c r="L15" s="31"/>
      <c r="M15" s="284"/>
      <c r="N15" s="31"/>
      <c r="O15" s="311"/>
      <c r="P15" s="31"/>
      <c r="Q15" s="31"/>
      <c r="R15" s="77" t="s">
        <v>582</v>
      </c>
      <c r="S15" s="77" t="s">
        <v>583</v>
      </c>
      <c r="T15" s="77"/>
      <c r="U15" s="77"/>
      <c r="V15" s="77" t="s">
        <v>2</v>
      </c>
      <c r="W15" s="77"/>
      <c r="X15" s="77"/>
      <c r="Y15" s="77"/>
      <c r="Z15" s="78"/>
    </row>
    <row r="16" spans="1:26" s="9" customFormat="1" ht="22.5" customHeight="1" thickBot="1">
      <c r="A16" s="76" t="s">
        <v>145</v>
      </c>
      <c r="B16" s="40" t="s">
        <v>282</v>
      </c>
      <c r="C16" s="40" t="s">
        <v>579</v>
      </c>
      <c r="D16" s="40" t="s">
        <v>580</v>
      </c>
      <c r="E16" s="40" t="s">
        <v>581</v>
      </c>
      <c r="F16" s="40" t="s">
        <v>286</v>
      </c>
      <c r="G16" s="40">
        <v>1242</v>
      </c>
      <c r="H16" s="81">
        <v>2003</v>
      </c>
      <c r="I16" s="40"/>
      <c r="J16" s="177">
        <v>5</v>
      </c>
      <c r="K16" s="40"/>
      <c r="L16" s="40"/>
      <c r="M16" s="285"/>
      <c r="N16" s="81"/>
      <c r="O16" s="312"/>
      <c r="P16" s="40"/>
      <c r="Q16" s="40"/>
      <c r="R16" s="82" t="s">
        <v>584</v>
      </c>
      <c r="S16" s="82" t="s">
        <v>585</v>
      </c>
      <c r="T16" s="82"/>
      <c r="U16" s="82"/>
      <c r="V16" s="82" t="s">
        <v>2</v>
      </c>
      <c r="W16" s="82"/>
      <c r="X16" s="82"/>
      <c r="Y16" s="82"/>
      <c r="Z16" s="83"/>
    </row>
    <row r="17" spans="1:26" ht="13.5" thickBot="1">
      <c r="A17" s="440" t="s">
        <v>132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105"/>
      <c r="M17" s="283"/>
      <c r="N17" s="105"/>
      <c r="O17" s="310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</row>
    <row r="18" spans="1:26" s="9" customFormat="1" ht="25.5" customHeight="1" thickBot="1">
      <c r="A18" s="84" t="s">
        <v>144</v>
      </c>
      <c r="B18" s="81" t="s">
        <v>658</v>
      </c>
      <c r="C18" s="81" t="s">
        <v>659</v>
      </c>
      <c r="D18" s="81" t="s">
        <v>660</v>
      </c>
      <c r="E18" s="81" t="s">
        <v>661</v>
      </c>
      <c r="F18" s="81" t="s">
        <v>286</v>
      </c>
      <c r="G18" s="81">
        <v>1.4</v>
      </c>
      <c r="H18" s="81">
        <v>2007</v>
      </c>
      <c r="I18" s="81" t="s">
        <v>662</v>
      </c>
      <c r="J18" s="81">
        <v>5</v>
      </c>
      <c r="K18" s="81">
        <v>1660</v>
      </c>
      <c r="L18" s="81">
        <v>2860</v>
      </c>
      <c r="M18" s="287">
        <v>108673</v>
      </c>
      <c r="N18" s="81"/>
      <c r="O18" s="312"/>
      <c r="P18" s="81"/>
      <c r="Q18" s="81"/>
      <c r="R18" s="86" t="s">
        <v>663</v>
      </c>
      <c r="S18" s="86" t="s">
        <v>664</v>
      </c>
      <c r="T18" s="383"/>
      <c r="U18" s="383"/>
      <c r="V18" s="86" t="s">
        <v>2</v>
      </c>
      <c r="W18" s="86" t="s">
        <v>2</v>
      </c>
      <c r="X18" s="86"/>
      <c r="Y18" s="86"/>
      <c r="Z18" s="89"/>
    </row>
    <row r="19" spans="1:26" ht="13.5" thickBot="1">
      <c r="A19" s="440" t="s">
        <v>134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105"/>
      <c r="M19" s="283"/>
      <c r="N19" s="105"/>
      <c r="O19" s="310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</row>
    <row r="20" spans="1:26" s="9" customFormat="1" ht="24.75" customHeight="1" thickBot="1">
      <c r="A20" s="84" t="s">
        <v>144</v>
      </c>
      <c r="B20" s="81" t="s">
        <v>288</v>
      </c>
      <c r="C20" s="81" t="s">
        <v>688</v>
      </c>
      <c r="D20" s="81" t="s">
        <v>689</v>
      </c>
      <c r="E20" s="81" t="s">
        <v>690</v>
      </c>
      <c r="F20" s="81" t="s">
        <v>286</v>
      </c>
      <c r="G20" s="90">
        <v>1198</v>
      </c>
      <c r="H20" s="81">
        <v>2007</v>
      </c>
      <c r="I20" s="81" t="s">
        <v>691</v>
      </c>
      <c r="J20" s="81">
        <v>5</v>
      </c>
      <c r="K20" s="81">
        <v>8495</v>
      </c>
      <c r="L20" s="81">
        <v>1565</v>
      </c>
      <c r="M20" s="286">
        <v>111879</v>
      </c>
      <c r="N20" s="81"/>
      <c r="O20" s="312"/>
      <c r="P20" s="81"/>
      <c r="Q20" s="81"/>
      <c r="R20" s="86" t="s">
        <v>692</v>
      </c>
      <c r="S20" s="86" t="s">
        <v>693</v>
      </c>
      <c r="T20" s="86"/>
      <c r="U20" s="86"/>
      <c r="V20" s="86" t="s">
        <v>2</v>
      </c>
      <c r="W20" s="86" t="s">
        <v>2</v>
      </c>
      <c r="X20" s="86"/>
      <c r="Y20" s="86"/>
      <c r="Z20" s="89"/>
    </row>
    <row r="21" spans="1:26" ht="13.5" thickBot="1">
      <c r="A21" s="440" t="s">
        <v>133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105"/>
      <c r="M21" s="283"/>
      <c r="N21" s="105"/>
      <c r="O21" s="310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</row>
    <row r="22" spans="1:26" s="61" customFormat="1" ht="27.75" customHeight="1">
      <c r="A22" s="76" t="s">
        <v>144</v>
      </c>
      <c r="B22" s="31" t="s">
        <v>735</v>
      </c>
      <c r="C22" s="31" t="s">
        <v>736</v>
      </c>
      <c r="D22" s="31">
        <v>224793</v>
      </c>
      <c r="E22" s="31" t="s">
        <v>737</v>
      </c>
      <c r="F22" s="31" t="s">
        <v>738</v>
      </c>
      <c r="G22" s="31">
        <v>3120</v>
      </c>
      <c r="H22" s="31">
        <v>1972</v>
      </c>
      <c r="I22" s="31" t="s">
        <v>739</v>
      </c>
      <c r="J22" s="31">
        <v>1</v>
      </c>
      <c r="K22" s="91"/>
      <c r="L22" s="92">
        <v>2680</v>
      </c>
      <c r="M22" s="288">
        <v>4302</v>
      </c>
      <c r="N22" s="178"/>
      <c r="O22" s="313"/>
      <c r="P22" s="92"/>
      <c r="Q22" s="92"/>
      <c r="R22" s="179" t="s">
        <v>740</v>
      </c>
      <c r="S22" s="179" t="s">
        <v>741</v>
      </c>
      <c r="T22" s="179"/>
      <c r="U22" s="179"/>
      <c r="V22" s="77" t="s">
        <v>2</v>
      </c>
      <c r="W22" s="77" t="s">
        <v>2</v>
      </c>
      <c r="X22" s="96"/>
      <c r="Y22" s="96"/>
      <c r="Z22" s="97"/>
    </row>
    <row r="23" spans="1:26" s="61" customFormat="1" ht="27.75" customHeight="1">
      <c r="A23" s="76" t="s">
        <v>145</v>
      </c>
      <c r="B23" s="31" t="s">
        <v>742</v>
      </c>
      <c r="C23" s="31" t="s">
        <v>743</v>
      </c>
      <c r="D23" s="31">
        <v>2585</v>
      </c>
      <c r="E23" s="31" t="s">
        <v>744</v>
      </c>
      <c r="F23" s="31" t="s">
        <v>745</v>
      </c>
      <c r="G23" s="31" t="s">
        <v>143</v>
      </c>
      <c r="H23" s="31">
        <v>1981</v>
      </c>
      <c r="I23" s="31" t="s">
        <v>746</v>
      </c>
      <c r="J23" s="31"/>
      <c r="K23" s="91" t="s">
        <v>747</v>
      </c>
      <c r="L23" s="92"/>
      <c r="M23" s="175"/>
      <c r="N23" s="93"/>
      <c r="O23" s="314"/>
      <c r="P23" s="98"/>
      <c r="Q23" s="98"/>
      <c r="R23" s="94" t="s">
        <v>748</v>
      </c>
      <c r="S23" s="94" t="s">
        <v>749</v>
      </c>
      <c r="T23" s="94"/>
      <c r="U23" s="94"/>
      <c r="V23" s="77" t="s">
        <v>2</v>
      </c>
      <c r="W23" s="95"/>
      <c r="X23" s="99"/>
      <c r="Y23" s="99"/>
      <c r="Z23" s="100"/>
    </row>
    <row r="24" spans="1:26" s="61" customFormat="1" ht="27.75" customHeight="1">
      <c r="A24" s="76" t="s">
        <v>146</v>
      </c>
      <c r="B24" s="31" t="s">
        <v>750</v>
      </c>
      <c r="C24" s="31" t="s">
        <v>751</v>
      </c>
      <c r="D24" s="31"/>
      <c r="E24" s="31" t="s">
        <v>744</v>
      </c>
      <c r="F24" s="31" t="s">
        <v>752</v>
      </c>
      <c r="G24" s="31" t="s">
        <v>143</v>
      </c>
      <c r="H24" s="31">
        <v>1981</v>
      </c>
      <c r="I24" s="31" t="s">
        <v>753</v>
      </c>
      <c r="J24" s="31"/>
      <c r="K24" s="91" t="s">
        <v>143</v>
      </c>
      <c r="L24" s="92"/>
      <c r="M24" s="175"/>
      <c r="N24" s="93"/>
      <c r="O24" s="314"/>
      <c r="P24" s="98"/>
      <c r="Q24" s="98"/>
      <c r="R24" s="94" t="s">
        <v>754</v>
      </c>
      <c r="S24" s="94" t="s">
        <v>755</v>
      </c>
      <c r="T24" s="94"/>
      <c r="U24" s="94"/>
      <c r="V24" s="77" t="s">
        <v>2</v>
      </c>
      <c r="W24" s="95"/>
      <c r="X24" s="99"/>
      <c r="Y24" s="99"/>
      <c r="Z24" s="100"/>
    </row>
    <row r="25" spans="1:26" s="61" customFormat="1" ht="27.75" customHeight="1">
      <c r="A25" s="76" t="s">
        <v>147</v>
      </c>
      <c r="B25" s="31" t="s">
        <v>756</v>
      </c>
      <c r="C25" s="31" t="s">
        <v>757</v>
      </c>
      <c r="D25" s="31">
        <v>19072</v>
      </c>
      <c r="E25" s="31" t="s">
        <v>758</v>
      </c>
      <c r="F25" s="31" t="s">
        <v>759</v>
      </c>
      <c r="G25" s="31" t="s">
        <v>143</v>
      </c>
      <c r="H25" s="31">
        <v>1993</v>
      </c>
      <c r="I25" s="31" t="s">
        <v>760</v>
      </c>
      <c r="J25" s="31"/>
      <c r="K25" s="91" t="s">
        <v>761</v>
      </c>
      <c r="L25" s="92">
        <v>6300</v>
      </c>
      <c r="M25" s="175"/>
      <c r="N25" s="93"/>
      <c r="O25" s="314"/>
      <c r="P25" s="98"/>
      <c r="Q25" s="98"/>
      <c r="R25" s="94" t="s">
        <v>762</v>
      </c>
      <c r="S25" s="94" t="s">
        <v>763</v>
      </c>
      <c r="T25" s="94"/>
      <c r="U25" s="94"/>
      <c r="V25" s="77" t="s">
        <v>2</v>
      </c>
      <c r="W25" s="95"/>
      <c r="X25" s="99"/>
      <c r="Y25" s="99"/>
      <c r="Z25" s="100"/>
    </row>
    <row r="26" spans="1:26" s="61" customFormat="1" ht="27.75" customHeight="1">
      <c r="A26" s="76" t="s">
        <v>148</v>
      </c>
      <c r="B26" s="31" t="s">
        <v>756</v>
      </c>
      <c r="C26" s="31" t="s">
        <v>764</v>
      </c>
      <c r="D26" s="31" t="s">
        <v>765</v>
      </c>
      <c r="E26" s="31" t="s">
        <v>766</v>
      </c>
      <c r="F26" s="31" t="s">
        <v>767</v>
      </c>
      <c r="G26" s="31" t="s">
        <v>143</v>
      </c>
      <c r="H26" s="31">
        <v>1973</v>
      </c>
      <c r="I26" s="31" t="s">
        <v>768</v>
      </c>
      <c r="J26" s="31"/>
      <c r="K26" s="91" t="s">
        <v>769</v>
      </c>
      <c r="L26" s="92"/>
      <c r="M26" s="175"/>
      <c r="N26" s="93"/>
      <c r="O26" s="314"/>
      <c r="P26" s="98"/>
      <c r="Q26" s="98"/>
      <c r="R26" s="94" t="s">
        <v>762</v>
      </c>
      <c r="S26" s="94" t="s">
        <v>763</v>
      </c>
      <c r="T26" s="94"/>
      <c r="U26" s="94"/>
      <c r="V26" s="77" t="s">
        <v>2</v>
      </c>
      <c r="W26" s="95"/>
      <c r="X26" s="99"/>
      <c r="Y26" s="99"/>
      <c r="Z26" s="100"/>
    </row>
    <row r="27" spans="1:26" s="61" customFormat="1" ht="27.75" customHeight="1">
      <c r="A27" s="76" t="s">
        <v>149</v>
      </c>
      <c r="B27" s="31" t="s">
        <v>770</v>
      </c>
      <c r="C27" s="31">
        <v>53212</v>
      </c>
      <c r="D27" s="31" t="s">
        <v>771</v>
      </c>
      <c r="E27" s="31" t="s">
        <v>772</v>
      </c>
      <c r="F27" s="31" t="s">
        <v>773</v>
      </c>
      <c r="G27" s="31">
        <v>10850</v>
      </c>
      <c r="H27" s="31">
        <v>1988</v>
      </c>
      <c r="I27" s="31" t="s">
        <v>774</v>
      </c>
      <c r="J27" s="31">
        <v>3</v>
      </c>
      <c r="K27" s="101" t="s">
        <v>775</v>
      </c>
      <c r="L27" s="92">
        <v>18960</v>
      </c>
      <c r="M27" s="175">
        <v>51218</v>
      </c>
      <c r="N27" s="93"/>
      <c r="O27" s="314"/>
      <c r="P27" s="98"/>
      <c r="Q27" s="98"/>
      <c r="R27" s="94" t="s">
        <v>776</v>
      </c>
      <c r="S27" s="94" t="s">
        <v>777</v>
      </c>
      <c r="T27" s="94"/>
      <c r="U27" s="94"/>
      <c r="V27" s="77" t="s">
        <v>2</v>
      </c>
      <c r="W27" s="77" t="s">
        <v>2</v>
      </c>
      <c r="X27" s="99"/>
      <c r="Y27" s="99"/>
      <c r="Z27" s="100"/>
    </row>
    <row r="28" spans="1:26" s="61" customFormat="1" ht="27.75" customHeight="1">
      <c r="A28" s="76" t="s">
        <v>150</v>
      </c>
      <c r="B28" s="31" t="s">
        <v>778</v>
      </c>
      <c r="C28" s="31" t="s">
        <v>779</v>
      </c>
      <c r="D28" s="31" t="s">
        <v>780</v>
      </c>
      <c r="E28" s="31" t="s">
        <v>781</v>
      </c>
      <c r="F28" s="31" t="s">
        <v>773</v>
      </c>
      <c r="G28" s="31">
        <v>2370</v>
      </c>
      <c r="H28" s="31">
        <v>1999</v>
      </c>
      <c r="I28" s="31" t="s">
        <v>782</v>
      </c>
      <c r="J28" s="31">
        <v>6</v>
      </c>
      <c r="K28" s="101" t="s">
        <v>783</v>
      </c>
      <c r="L28" s="92"/>
      <c r="M28" s="175">
        <v>254844</v>
      </c>
      <c r="N28" s="93"/>
      <c r="O28" s="314"/>
      <c r="P28" s="98"/>
      <c r="Q28" s="98"/>
      <c r="R28" s="94" t="s">
        <v>784</v>
      </c>
      <c r="S28" s="94" t="s">
        <v>785</v>
      </c>
      <c r="T28" s="94"/>
      <c r="U28" s="94"/>
      <c r="V28" s="77" t="s">
        <v>2</v>
      </c>
      <c r="W28" s="77" t="s">
        <v>2</v>
      </c>
      <c r="X28" s="99"/>
      <c r="Y28" s="99"/>
      <c r="Z28" s="100"/>
    </row>
    <row r="29" spans="1:26" s="61" customFormat="1" ht="24">
      <c r="A29" s="76" t="s">
        <v>151</v>
      </c>
      <c r="B29" s="31" t="s">
        <v>786</v>
      </c>
      <c r="C29" s="31" t="s">
        <v>787</v>
      </c>
      <c r="D29" s="31" t="s">
        <v>788</v>
      </c>
      <c r="E29" s="31" t="s">
        <v>744</v>
      </c>
      <c r="F29" s="31" t="s">
        <v>789</v>
      </c>
      <c r="G29" s="31" t="s">
        <v>790</v>
      </c>
      <c r="H29" s="31">
        <v>2007</v>
      </c>
      <c r="I29" s="31" t="s">
        <v>753</v>
      </c>
      <c r="J29" s="31">
        <v>1</v>
      </c>
      <c r="K29" s="101" t="s">
        <v>143</v>
      </c>
      <c r="L29" s="92"/>
      <c r="M29" s="175">
        <v>9529</v>
      </c>
      <c r="N29" s="93"/>
      <c r="O29" s="315">
        <v>73300</v>
      </c>
      <c r="P29" s="98"/>
      <c r="Q29" s="98"/>
      <c r="R29" s="94" t="s">
        <v>791</v>
      </c>
      <c r="S29" s="94" t="s">
        <v>792</v>
      </c>
      <c r="T29" s="94" t="s">
        <v>791</v>
      </c>
      <c r="U29" s="94" t="s">
        <v>792</v>
      </c>
      <c r="V29" s="77" t="s">
        <v>2</v>
      </c>
      <c r="W29" s="77" t="s">
        <v>2</v>
      </c>
      <c r="X29" s="77" t="s">
        <v>2</v>
      </c>
      <c r="Y29" s="99"/>
      <c r="Z29" s="100"/>
    </row>
    <row r="30" spans="1:26" s="61" customFormat="1" ht="27.75" customHeight="1">
      <c r="A30" s="76" t="s">
        <v>152</v>
      </c>
      <c r="B30" s="31" t="s">
        <v>793</v>
      </c>
      <c r="C30" s="31" t="s">
        <v>794</v>
      </c>
      <c r="D30" s="31" t="s">
        <v>795</v>
      </c>
      <c r="E30" s="31" t="s">
        <v>796</v>
      </c>
      <c r="F30" s="31" t="s">
        <v>773</v>
      </c>
      <c r="G30" s="31">
        <v>1998</v>
      </c>
      <c r="H30" s="31">
        <v>2003</v>
      </c>
      <c r="I30" s="31" t="s">
        <v>797</v>
      </c>
      <c r="J30" s="31">
        <v>6</v>
      </c>
      <c r="K30" s="101" t="s">
        <v>798</v>
      </c>
      <c r="L30" s="92">
        <v>3000</v>
      </c>
      <c r="M30" s="301">
        <v>151745</v>
      </c>
      <c r="N30" s="238"/>
      <c r="O30" s="315"/>
      <c r="P30" s="98"/>
      <c r="Q30" s="98"/>
      <c r="R30" s="94" t="s">
        <v>799</v>
      </c>
      <c r="S30" s="94" t="s">
        <v>800</v>
      </c>
      <c r="T30" s="94"/>
      <c r="U30" s="94"/>
      <c r="V30" s="77" t="s">
        <v>2</v>
      </c>
      <c r="W30" s="77" t="s">
        <v>2</v>
      </c>
      <c r="X30" s="94"/>
      <c r="Y30" s="99"/>
      <c r="Z30" s="100"/>
    </row>
    <row r="31" spans="1:26" s="61" customFormat="1" ht="27.75" customHeight="1">
      <c r="A31" s="76" t="s">
        <v>153</v>
      </c>
      <c r="B31" s="31" t="s">
        <v>801</v>
      </c>
      <c r="C31" s="31" t="s">
        <v>802</v>
      </c>
      <c r="D31" s="31" t="s">
        <v>803</v>
      </c>
      <c r="E31" s="31" t="s">
        <v>804</v>
      </c>
      <c r="F31" s="31" t="s">
        <v>805</v>
      </c>
      <c r="G31" s="31">
        <v>6830</v>
      </c>
      <c r="H31" s="31">
        <v>1984</v>
      </c>
      <c r="I31" s="31" t="s">
        <v>806</v>
      </c>
      <c r="J31" s="31">
        <v>2</v>
      </c>
      <c r="K31" s="102">
        <v>950</v>
      </c>
      <c r="L31" s="92">
        <v>10650</v>
      </c>
      <c r="M31" s="301">
        <v>10854</v>
      </c>
      <c r="N31" s="238"/>
      <c r="O31" s="315"/>
      <c r="P31" s="98"/>
      <c r="Q31" s="98"/>
      <c r="R31" s="94" t="s">
        <v>807</v>
      </c>
      <c r="S31" s="94" t="s">
        <v>808</v>
      </c>
      <c r="T31" s="94"/>
      <c r="U31" s="94"/>
      <c r="V31" s="77" t="s">
        <v>2</v>
      </c>
      <c r="W31" s="77" t="s">
        <v>2</v>
      </c>
      <c r="X31" s="95"/>
      <c r="Y31" s="360"/>
      <c r="Z31" s="361"/>
    </row>
    <row r="32" spans="1:26" s="61" customFormat="1" ht="27.75" customHeight="1">
      <c r="A32" s="76" t="s">
        <v>154</v>
      </c>
      <c r="B32" s="31" t="s">
        <v>778</v>
      </c>
      <c r="C32" s="31" t="s">
        <v>809</v>
      </c>
      <c r="D32" s="31" t="s">
        <v>810</v>
      </c>
      <c r="E32" s="31" t="s">
        <v>811</v>
      </c>
      <c r="F32" s="31" t="s">
        <v>773</v>
      </c>
      <c r="G32" s="31">
        <v>1896</v>
      </c>
      <c r="H32" s="31">
        <v>2000</v>
      </c>
      <c r="I32" s="31" t="s">
        <v>812</v>
      </c>
      <c r="J32" s="31">
        <v>9</v>
      </c>
      <c r="K32" s="101"/>
      <c r="L32" s="92">
        <v>2650</v>
      </c>
      <c r="M32" s="301">
        <v>280042</v>
      </c>
      <c r="N32" s="238"/>
      <c r="O32" s="315"/>
      <c r="P32" s="98"/>
      <c r="Q32" s="98"/>
      <c r="R32" s="94" t="s">
        <v>813</v>
      </c>
      <c r="S32" s="94" t="s">
        <v>814</v>
      </c>
      <c r="T32" s="94"/>
      <c r="U32" s="94"/>
      <c r="V32" s="77" t="s">
        <v>2</v>
      </c>
      <c r="W32" s="77" t="s">
        <v>2</v>
      </c>
      <c r="X32" s="99"/>
      <c r="Y32" s="99"/>
      <c r="Z32" s="100"/>
    </row>
    <row r="33" spans="1:26" s="61" customFormat="1" ht="27.75" customHeight="1">
      <c r="A33" s="76" t="s">
        <v>155</v>
      </c>
      <c r="B33" s="31" t="s">
        <v>815</v>
      </c>
      <c r="C33" s="31" t="s">
        <v>816</v>
      </c>
      <c r="D33" s="31" t="s">
        <v>817</v>
      </c>
      <c r="E33" s="31" t="s">
        <v>744</v>
      </c>
      <c r="F33" s="31" t="s">
        <v>818</v>
      </c>
      <c r="G33" s="31" t="s">
        <v>143</v>
      </c>
      <c r="H33" s="31">
        <v>2009</v>
      </c>
      <c r="I33" s="31" t="s">
        <v>819</v>
      </c>
      <c r="J33" s="31"/>
      <c r="K33" s="101" t="s">
        <v>820</v>
      </c>
      <c r="L33" s="92">
        <v>3370</v>
      </c>
      <c r="M33" s="301"/>
      <c r="N33" s="238"/>
      <c r="O33" s="315"/>
      <c r="P33" s="98"/>
      <c r="Q33" s="98"/>
      <c r="R33" s="94" t="s">
        <v>821</v>
      </c>
      <c r="S33" s="94" t="s">
        <v>822</v>
      </c>
      <c r="T33" s="94"/>
      <c r="U33" s="94"/>
      <c r="V33" s="77" t="s">
        <v>2</v>
      </c>
      <c r="W33" s="95"/>
      <c r="X33" s="95"/>
      <c r="Y33" s="99"/>
      <c r="Z33" s="100"/>
    </row>
    <row r="34" spans="1:26" s="61" customFormat="1" ht="27.75" customHeight="1">
      <c r="A34" s="76" t="s">
        <v>156</v>
      </c>
      <c r="B34" s="31" t="s">
        <v>823</v>
      </c>
      <c r="C34" s="31" t="s">
        <v>824</v>
      </c>
      <c r="D34" s="31" t="s">
        <v>825</v>
      </c>
      <c r="E34" s="31" t="s">
        <v>744</v>
      </c>
      <c r="F34" s="31" t="s">
        <v>826</v>
      </c>
      <c r="G34" s="31"/>
      <c r="H34" s="31">
        <v>1982</v>
      </c>
      <c r="I34" s="31" t="s">
        <v>827</v>
      </c>
      <c r="J34" s="31">
        <v>3</v>
      </c>
      <c r="K34" s="101" t="s">
        <v>143</v>
      </c>
      <c r="L34" s="92">
        <v>14000</v>
      </c>
      <c r="M34" s="301">
        <v>23265</v>
      </c>
      <c r="N34" s="238"/>
      <c r="O34" s="315"/>
      <c r="P34" s="98"/>
      <c r="Q34" s="98"/>
      <c r="R34" s="94" t="s">
        <v>828</v>
      </c>
      <c r="S34" s="94" t="s">
        <v>829</v>
      </c>
      <c r="T34" s="94"/>
      <c r="U34" s="94"/>
      <c r="V34" s="77" t="s">
        <v>2</v>
      </c>
      <c r="W34" s="77" t="s">
        <v>2</v>
      </c>
      <c r="X34" s="99"/>
      <c r="Y34" s="99"/>
      <c r="Z34" s="100"/>
    </row>
    <row r="35" spans="1:26" s="61" customFormat="1" ht="60">
      <c r="A35" s="76" t="s">
        <v>157</v>
      </c>
      <c r="B35" s="31" t="s">
        <v>830</v>
      </c>
      <c r="C35" s="31" t="s">
        <v>831</v>
      </c>
      <c r="D35" s="31" t="s">
        <v>832</v>
      </c>
      <c r="E35" s="31" t="s">
        <v>833</v>
      </c>
      <c r="F35" s="31" t="s">
        <v>738</v>
      </c>
      <c r="G35" s="31">
        <v>4156</v>
      </c>
      <c r="H35" s="31">
        <v>2010</v>
      </c>
      <c r="I35" s="31" t="s">
        <v>834</v>
      </c>
      <c r="J35" s="31">
        <v>2</v>
      </c>
      <c r="K35" s="101" t="s">
        <v>835</v>
      </c>
      <c r="L35" s="92">
        <v>6000</v>
      </c>
      <c r="M35" s="301">
        <v>3917</v>
      </c>
      <c r="N35" s="238"/>
      <c r="O35" s="315">
        <v>108400</v>
      </c>
      <c r="P35" s="98" t="s">
        <v>836</v>
      </c>
      <c r="Q35" s="98" t="s">
        <v>837</v>
      </c>
      <c r="R35" s="94" t="s">
        <v>838</v>
      </c>
      <c r="S35" s="94" t="s">
        <v>839</v>
      </c>
      <c r="T35" s="94" t="s">
        <v>838</v>
      </c>
      <c r="U35" s="94" t="s">
        <v>839</v>
      </c>
      <c r="V35" s="77" t="s">
        <v>2</v>
      </c>
      <c r="W35" s="77" t="s">
        <v>2</v>
      </c>
      <c r="X35" s="77" t="s">
        <v>2</v>
      </c>
      <c r="Y35" s="99"/>
      <c r="Z35" s="100"/>
    </row>
    <row r="36" spans="1:26" s="61" customFormat="1" ht="36">
      <c r="A36" s="76" t="s">
        <v>158</v>
      </c>
      <c r="B36" s="31" t="s">
        <v>840</v>
      </c>
      <c r="C36" s="92" t="s">
        <v>841</v>
      </c>
      <c r="D36" s="359" t="s">
        <v>842</v>
      </c>
      <c r="E36" s="92" t="s">
        <v>843</v>
      </c>
      <c r="F36" s="92" t="s">
        <v>844</v>
      </c>
      <c r="G36" s="92"/>
      <c r="H36" s="92">
        <v>1982</v>
      </c>
      <c r="I36" s="92"/>
      <c r="J36" s="92">
        <v>3</v>
      </c>
      <c r="K36" s="101" t="s">
        <v>845</v>
      </c>
      <c r="L36" s="92">
        <v>10000</v>
      </c>
      <c r="M36" s="301">
        <v>104270</v>
      </c>
      <c r="N36" s="238"/>
      <c r="O36" s="315"/>
      <c r="P36" s="98"/>
      <c r="Q36" s="26"/>
      <c r="R36" s="94" t="s">
        <v>846</v>
      </c>
      <c r="S36" s="94" t="s">
        <v>847</v>
      </c>
      <c r="T36" s="94"/>
      <c r="U36" s="94"/>
      <c r="V36" s="77" t="s">
        <v>2</v>
      </c>
      <c r="W36" s="77" t="s">
        <v>2</v>
      </c>
      <c r="X36" s="95"/>
      <c r="Y36" s="99"/>
      <c r="Z36" s="100"/>
    </row>
    <row r="37" spans="1:26" s="61" customFormat="1" ht="36">
      <c r="A37" s="76" t="s">
        <v>159</v>
      </c>
      <c r="B37" s="26" t="s">
        <v>848</v>
      </c>
      <c r="C37" s="98" t="s">
        <v>849</v>
      </c>
      <c r="D37" s="103" t="s">
        <v>850</v>
      </c>
      <c r="E37" s="98" t="s">
        <v>851</v>
      </c>
      <c r="F37" s="98" t="s">
        <v>852</v>
      </c>
      <c r="G37" s="98" t="s">
        <v>143</v>
      </c>
      <c r="H37" s="98">
        <v>2009</v>
      </c>
      <c r="I37" s="98"/>
      <c r="J37" s="98"/>
      <c r="K37" s="98" t="s">
        <v>853</v>
      </c>
      <c r="L37" s="98">
        <v>3500</v>
      </c>
      <c r="M37" s="301"/>
      <c r="N37" s="238"/>
      <c r="O37" s="315"/>
      <c r="P37" s="98"/>
      <c r="Q37" s="98"/>
      <c r="R37" s="94" t="s">
        <v>854</v>
      </c>
      <c r="S37" s="94" t="s">
        <v>855</v>
      </c>
      <c r="T37" s="94"/>
      <c r="U37" s="94"/>
      <c r="V37" s="77" t="s">
        <v>2</v>
      </c>
      <c r="W37" s="95"/>
      <c r="X37" s="99"/>
      <c r="Y37" s="99"/>
      <c r="Z37" s="100"/>
    </row>
    <row r="38" spans="1:26" s="61" customFormat="1" ht="24">
      <c r="A38" s="76" t="s">
        <v>160</v>
      </c>
      <c r="B38" s="26" t="s">
        <v>856</v>
      </c>
      <c r="C38" s="98" t="s">
        <v>857</v>
      </c>
      <c r="D38" s="103" t="s">
        <v>858</v>
      </c>
      <c r="E38" s="98" t="s">
        <v>744</v>
      </c>
      <c r="F38" s="98" t="s">
        <v>859</v>
      </c>
      <c r="G38" s="98"/>
      <c r="H38" s="98">
        <v>2003</v>
      </c>
      <c r="I38" s="98" t="s">
        <v>753</v>
      </c>
      <c r="J38" s="98">
        <v>1</v>
      </c>
      <c r="K38" s="98"/>
      <c r="L38" s="98"/>
      <c r="M38" s="301">
        <v>576</v>
      </c>
      <c r="N38" s="238"/>
      <c r="O38" s="315"/>
      <c r="P38" s="98"/>
      <c r="Q38" s="98"/>
      <c r="R38" s="94" t="s">
        <v>860</v>
      </c>
      <c r="S38" s="94" t="s">
        <v>861</v>
      </c>
      <c r="T38" s="94"/>
      <c r="U38" s="94"/>
      <c r="V38" s="77" t="s">
        <v>2</v>
      </c>
      <c r="W38" s="77" t="s">
        <v>2</v>
      </c>
      <c r="X38" s="99"/>
      <c r="Y38" s="99"/>
      <c r="Z38" s="100"/>
    </row>
    <row r="39" spans="1:26" s="61" customFormat="1" ht="27.75" customHeight="1">
      <c r="A39" s="76" t="s">
        <v>161</v>
      </c>
      <c r="B39" s="26" t="s">
        <v>862</v>
      </c>
      <c r="C39" s="98" t="s">
        <v>863</v>
      </c>
      <c r="D39" s="104" t="s">
        <v>864</v>
      </c>
      <c r="E39" s="98" t="s">
        <v>865</v>
      </c>
      <c r="F39" s="98" t="s">
        <v>286</v>
      </c>
      <c r="G39" s="98">
        <v>1596</v>
      </c>
      <c r="H39" s="98">
        <v>2004</v>
      </c>
      <c r="I39" s="98" t="s">
        <v>866</v>
      </c>
      <c r="J39" s="98">
        <v>5</v>
      </c>
      <c r="K39" s="98" t="s">
        <v>867</v>
      </c>
      <c r="L39" s="98">
        <v>1595</v>
      </c>
      <c r="M39" s="175">
        <v>296828</v>
      </c>
      <c r="N39" s="93"/>
      <c r="O39" s="315"/>
      <c r="P39" s="98"/>
      <c r="Q39" s="98"/>
      <c r="R39" s="94" t="s">
        <v>868</v>
      </c>
      <c r="S39" s="94" t="s">
        <v>869</v>
      </c>
      <c r="T39" s="94"/>
      <c r="U39" s="94"/>
      <c r="V39" s="77" t="s">
        <v>2</v>
      </c>
      <c r="W39" s="77" t="s">
        <v>2</v>
      </c>
      <c r="X39" s="95"/>
      <c r="Y39" s="99"/>
      <c r="Z39" s="100"/>
    </row>
    <row r="40" spans="1:26" s="61" customFormat="1" ht="27.75" customHeight="1">
      <c r="A40" s="76" t="s">
        <v>162</v>
      </c>
      <c r="B40" s="40" t="s">
        <v>870</v>
      </c>
      <c r="C40" s="80" t="s">
        <v>871</v>
      </c>
      <c r="D40" s="296" t="s">
        <v>872</v>
      </c>
      <c r="E40" s="80" t="s">
        <v>873</v>
      </c>
      <c r="F40" s="80" t="s">
        <v>773</v>
      </c>
      <c r="G40" s="80">
        <v>12419</v>
      </c>
      <c r="H40" s="80">
        <v>2009</v>
      </c>
      <c r="I40" s="80" t="s">
        <v>874</v>
      </c>
      <c r="J40" s="80"/>
      <c r="K40" s="297"/>
      <c r="L40" s="80">
        <v>26000</v>
      </c>
      <c r="M40" s="285">
        <v>561417</v>
      </c>
      <c r="N40" s="298"/>
      <c r="O40" s="387">
        <v>174200</v>
      </c>
      <c r="P40" s="80"/>
      <c r="Q40" s="80"/>
      <c r="R40" s="299" t="s">
        <v>875</v>
      </c>
      <c r="S40" s="299" t="s">
        <v>876</v>
      </c>
      <c r="T40" s="299" t="s">
        <v>875</v>
      </c>
      <c r="U40" s="299" t="s">
        <v>876</v>
      </c>
      <c r="V40" s="77" t="s">
        <v>2</v>
      </c>
      <c r="W40" s="77" t="s">
        <v>2</v>
      </c>
      <c r="X40" s="77" t="s">
        <v>2</v>
      </c>
      <c r="Y40" s="99"/>
      <c r="Z40" s="300"/>
    </row>
  </sheetData>
  <sheetProtection/>
  <mergeCells count="28">
    <mergeCell ref="A19:K19"/>
    <mergeCell ref="A14:K14"/>
    <mergeCell ref="F3:F5"/>
    <mergeCell ref="A6:K6"/>
    <mergeCell ref="K3:K5"/>
    <mergeCell ref="A17:K17"/>
    <mergeCell ref="A3:A5"/>
    <mergeCell ref="B3:B5"/>
    <mergeCell ref="C3:C5"/>
    <mergeCell ref="A21:K21"/>
    <mergeCell ref="A10:Z10"/>
    <mergeCell ref="A12:K12"/>
    <mergeCell ref="H3:H5"/>
    <mergeCell ref="I3:I5"/>
    <mergeCell ref="A2:I2"/>
    <mergeCell ref="G3:G5"/>
    <mergeCell ref="J3:J5"/>
    <mergeCell ref="L3:L5"/>
    <mergeCell ref="M3:M5"/>
    <mergeCell ref="Z3:Z5"/>
    <mergeCell ref="V3:Y4"/>
    <mergeCell ref="D3:D5"/>
    <mergeCell ref="N3:N5"/>
    <mergeCell ref="O3:O5"/>
    <mergeCell ref="P3:Q4"/>
    <mergeCell ref="R3:S4"/>
    <mergeCell ref="T3:U4"/>
    <mergeCell ref="E3:E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140625" defaultRowHeight="12.75"/>
  <cols>
    <col min="1" max="1" width="5.00390625" style="8" customWidth="1"/>
    <col min="2" max="2" width="28.57421875" style="8" customWidth="1"/>
    <col min="3" max="3" width="28.28125" style="8" customWidth="1"/>
    <col min="4" max="4" width="25.8515625" style="8" customWidth="1"/>
    <col min="5" max="5" width="13.421875" style="8" customWidth="1"/>
    <col min="6" max="6" width="16.8515625" style="8" customWidth="1"/>
    <col min="7" max="7" width="19.00390625" style="262" customWidth="1"/>
    <col min="8" max="8" width="32.28125" style="8" customWidth="1"/>
    <col min="9" max="9" width="19.421875" style="8" customWidth="1"/>
    <col min="10" max="10" width="28.28125" style="8" customWidth="1"/>
    <col min="11" max="16384" width="9.140625" style="8" customWidth="1"/>
  </cols>
  <sheetData>
    <row r="1" spans="2:9" ht="12.75">
      <c r="B1" s="15" t="s">
        <v>141</v>
      </c>
      <c r="I1" s="15"/>
    </row>
    <row r="2" spans="2:9" ht="13.5" thickBot="1">
      <c r="B2" s="15"/>
      <c r="I2" s="15"/>
    </row>
    <row r="3" spans="1:10" ht="51.75" thickBot="1">
      <c r="A3" s="63" t="s">
        <v>3</v>
      </c>
      <c r="B3" s="64" t="s">
        <v>38</v>
      </c>
      <c r="C3" s="65" t="s">
        <v>39</v>
      </c>
      <c r="D3" s="65" t="s">
        <v>40</v>
      </c>
      <c r="E3" s="65" t="s">
        <v>28</v>
      </c>
      <c r="F3" s="65" t="s">
        <v>41</v>
      </c>
      <c r="G3" s="65" t="s">
        <v>42</v>
      </c>
      <c r="H3" s="65" t="s">
        <v>43</v>
      </c>
      <c r="I3" s="65" t="s">
        <v>44</v>
      </c>
      <c r="J3" s="65" t="s">
        <v>45</v>
      </c>
    </row>
    <row r="4" spans="1:10" ht="13.5" thickBot="1">
      <c r="A4" s="413" t="s">
        <v>135</v>
      </c>
      <c r="B4" s="414"/>
      <c r="C4" s="414"/>
      <c r="D4" s="479"/>
      <c r="E4" s="108"/>
      <c r="F4" s="108"/>
      <c r="G4" s="307"/>
      <c r="H4" s="108"/>
      <c r="I4" s="108"/>
      <c r="J4" s="109"/>
    </row>
    <row r="5" spans="1:10" ht="12.75">
      <c r="A5" s="364" t="s">
        <v>144</v>
      </c>
      <c r="B5" s="365" t="s">
        <v>586</v>
      </c>
      <c r="C5" s="403">
        <v>10714831</v>
      </c>
      <c r="D5" s="366" t="s">
        <v>587</v>
      </c>
      <c r="E5" s="367">
        <v>2019</v>
      </c>
      <c r="F5" s="368" t="s">
        <v>588</v>
      </c>
      <c r="G5" s="369">
        <v>14292.6</v>
      </c>
      <c r="H5" s="370"/>
      <c r="I5" s="368"/>
      <c r="J5" s="371" t="s">
        <v>620</v>
      </c>
    </row>
    <row r="6" spans="1:10" ht="12.75">
      <c r="A6" s="372" t="s">
        <v>145</v>
      </c>
      <c r="B6" s="375" t="s">
        <v>589</v>
      </c>
      <c r="C6" s="404">
        <v>430019632</v>
      </c>
      <c r="D6" s="376" t="s">
        <v>590</v>
      </c>
      <c r="E6" s="377">
        <v>2019</v>
      </c>
      <c r="F6" s="378" t="s">
        <v>588</v>
      </c>
      <c r="G6" s="483">
        <v>69495</v>
      </c>
      <c r="H6" s="380"/>
      <c r="I6" s="378"/>
      <c r="J6" s="381" t="s">
        <v>620</v>
      </c>
    </row>
    <row r="7" spans="1:10" ht="12.75">
      <c r="A7" s="374" t="s">
        <v>146</v>
      </c>
      <c r="B7" s="375" t="s">
        <v>591</v>
      </c>
      <c r="C7" s="404">
        <v>320483632</v>
      </c>
      <c r="D7" s="376" t="s">
        <v>592</v>
      </c>
      <c r="E7" s="377">
        <v>2019</v>
      </c>
      <c r="F7" s="378" t="s">
        <v>588</v>
      </c>
      <c r="G7" s="484"/>
      <c r="H7" s="380"/>
      <c r="I7" s="378"/>
      <c r="J7" s="381" t="s">
        <v>620</v>
      </c>
    </row>
    <row r="8" spans="1:10" ht="12.75">
      <c r="A8" s="374" t="s">
        <v>147</v>
      </c>
      <c r="B8" s="375" t="s">
        <v>593</v>
      </c>
      <c r="C8" s="404">
        <v>321336532</v>
      </c>
      <c r="D8" s="376" t="s">
        <v>594</v>
      </c>
      <c r="E8" s="377">
        <v>2019</v>
      </c>
      <c r="F8" s="378" t="s">
        <v>588</v>
      </c>
      <c r="G8" s="484"/>
      <c r="H8" s="380"/>
      <c r="I8" s="378"/>
      <c r="J8" s="381" t="s">
        <v>620</v>
      </c>
    </row>
    <row r="9" spans="1:10" ht="12.75">
      <c r="A9" s="374" t="s">
        <v>148</v>
      </c>
      <c r="B9" s="375" t="s">
        <v>595</v>
      </c>
      <c r="C9" s="404">
        <v>323559032</v>
      </c>
      <c r="D9" s="376" t="s">
        <v>596</v>
      </c>
      <c r="E9" s="377">
        <v>2019</v>
      </c>
      <c r="F9" s="378" t="s">
        <v>588</v>
      </c>
      <c r="G9" s="485"/>
      <c r="H9" s="380"/>
      <c r="I9" s="378"/>
      <c r="J9" s="381" t="s">
        <v>620</v>
      </c>
    </row>
    <row r="10" spans="1:10" ht="25.5">
      <c r="A10" s="374" t="s">
        <v>149</v>
      </c>
      <c r="B10" s="375" t="s">
        <v>597</v>
      </c>
      <c r="C10" s="404" t="s">
        <v>598</v>
      </c>
      <c r="D10" s="376" t="s">
        <v>599</v>
      </c>
      <c r="E10" s="377">
        <v>2019</v>
      </c>
      <c r="F10" s="378" t="s">
        <v>600</v>
      </c>
      <c r="G10" s="379">
        <v>47474.81</v>
      </c>
      <c r="H10" s="380"/>
      <c r="I10" s="378"/>
      <c r="J10" s="381" t="s">
        <v>620</v>
      </c>
    </row>
    <row r="11" spans="1:10" ht="25.5">
      <c r="A11" s="374" t="s">
        <v>150</v>
      </c>
      <c r="B11" s="375" t="s">
        <v>601</v>
      </c>
      <c r="C11" s="404"/>
      <c r="D11" s="376"/>
      <c r="E11" s="377">
        <v>2019</v>
      </c>
      <c r="F11" s="378" t="s">
        <v>600</v>
      </c>
      <c r="G11" s="379">
        <v>49474.81</v>
      </c>
      <c r="H11" s="380"/>
      <c r="I11" s="378"/>
      <c r="J11" s="381" t="s">
        <v>620</v>
      </c>
    </row>
    <row r="12" spans="1:10" ht="12.75">
      <c r="A12" s="374" t="s">
        <v>151</v>
      </c>
      <c r="B12" s="375" t="s">
        <v>602</v>
      </c>
      <c r="C12" s="404">
        <v>980590030</v>
      </c>
      <c r="D12" s="376" t="s">
        <v>603</v>
      </c>
      <c r="E12" s="377">
        <v>2019</v>
      </c>
      <c r="F12" s="378" t="s">
        <v>588</v>
      </c>
      <c r="G12" s="379">
        <v>3900</v>
      </c>
      <c r="H12" s="380"/>
      <c r="I12" s="378"/>
      <c r="J12" s="381" t="s">
        <v>620</v>
      </c>
    </row>
    <row r="13" spans="1:10" ht="25.5">
      <c r="A13" s="374" t="s">
        <v>152</v>
      </c>
      <c r="B13" s="375" t="s">
        <v>604</v>
      </c>
      <c r="C13" s="404" t="s">
        <v>605</v>
      </c>
      <c r="D13" s="376"/>
      <c r="E13" s="377">
        <v>2019</v>
      </c>
      <c r="F13" s="378" t="s">
        <v>606</v>
      </c>
      <c r="G13" s="379">
        <v>5060.22</v>
      </c>
      <c r="H13" s="380"/>
      <c r="I13" s="378"/>
      <c r="J13" s="381" t="s">
        <v>620</v>
      </c>
    </row>
    <row r="14" spans="1:10" ht="25.5">
      <c r="A14" s="374" t="s">
        <v>153</v>
      </c>
      <c r="B14" s="375" t="s">
        <v>607</v>
      </c>
      <c r="C14" s="404" t="s">
        <v>608</v>
      </c>
      <c r="D14" s="376" t="s">
        <v>609</v>
      </c>
      <c r="E14" s="377">
        <v>2019</v>
      </c>
      <c r="F14" s="378" t="s">
        <v>610</v>
      </c>
      <c r="G14" s="379">
        <v>65214.6</v>
      </c>
      <c r="H14" s="380"/>
      <c r="I14" s="378"/>
      <c r="J14" s="381" t="s">
        <v>620</v>
      </c>
    </row>
    <row r="15" spans="1:10" ht="12.75">
      <c r="A15" s="374" t="s">
        <v>154</v>
      </c>
      <c r="B15" s="375" t="s">
        <v>611</v>
      </c>
      <c r="C15" s="404" t="s">
        <v>612</v>
      </c>
      <c r="D15" s="376" t="s">
        <v>613</v>
      </c>
      <c r="E15" s="377">
        <v>2019</v>
      </c>
      <c r="F15" s="378" t="s">
        <v>614</v>
      </c>
      <c r="G15" s="379">
        <v>8608.77</v>
      </c>
      <c r="H15" s="380"/>
      <c r="I15" s="378"/>
      <c r="J15" s="381" t="s">
        <v>620</v>
      </c>
    </row>
    <row r="16" spans="1:10" ht="25.5">
      <c r="A16" s="374" t="s">
        <v>155</v>
      </c>
      <c r="B16" s="375" t="s">
        <v>615</v>
      </c>
      <c r="C16" s="404">
        <v>21833104</v>
      </c>
      <c r="D16" s="376" t="s">
        <v>616</v>
      </c>
      <c r="E16" s="377">
        <v>2019</v>
      </c>
      <c r="F16" s="378" t="s">
        <v>610</v>
      </c>
      <c r="G16" s="379">
        <v>51045</v>
      </c>
      <c r="H16" s="380"/>
      <c r="I16" s="378"/>
      <c r="J16" s="381" t="s">
        <v>620</v>
      </c>
    </row>
    <row r="17" spans="1:10" ht="12.75">
      <c r="A17" s="373" t="s">
        <v>156</v>
      </c>
      <c r="B17" s="375" t="s">
        <v>617</v>
      </c>
      <c r="C17" s="376"/>
      <c r="D17" s="376"/>
      <c r="E17" s="377">
        <v>2019</v>
      </c>
      <c r="F17" s="378" t="s">
        <v>588</v>
      </c>
      <c r="G17" s="379">
        <v>4489.5</v>
      </c>
      <c r="H17" s="380"/>
      <c r="I17" s="378"/>
      <c r="J17" s="381" t="s">
        <v>620</v>
      </c>
    </row>
    <row r="18" spans="1:10" ht="26.25" thickBot="1">
      <c r="A18" s="374" t="s">
        <v>157</v>
      </c>
      <c r="B18" s="69" t="s">
        <v>618</v>
      </c>
      <c r="C18" s="70"/>
      <c r="D18" s="70"/>
      <c r="E18" s="71">
        <v>2019</v>
      </c>
      <c r="F18" s="72" t="s">
        <v>619</v>
      </c>
      <c r="G18" s="308">
        <v>15990</v>
      </c>
      <c r="H18" s="73"/>
      <c r="I18" s="72"/>
      <c r="J18" s="381" t="s">
        <v>620</v>
      </c>
    </row>
    <row r="19" spans="1:10" ht="13.5" thickBot="1">
      <c r="A19" s="480" t="s">
        <v>0</v>
      </c>
      <c r="B19" s="481"/>
      <c r="C19" s="481"/>
      <c r="D19" s="481"/>
      <c r="E19" s="481"/>
      <c r="F19" s="482"/>
      <c r="G19" s="66">
        <f>SUM(G5:G18)</f>
        <v>335045.31</v>
      </c>
      <c r="H19" s="66"/>
      <c r="I19" s="66"/>
      <c r="J19" s="67"/>
    </row>
    <row r="20" spans="1:10" ht="13.5" thickBot="1">
      <c r="A20" s="413" t="s">
        <v>121</v>
      </c>
      <c r="B20" s="414"/>
      <c r="C20" s="414"/>
      <c r="D20" s="479"/>
      <c r="E20" s="108"/>
      <c r="F20" s="108"/>
      <c r="G20" s="307"/>
      <c r="H20" s="108"/>
      <c r="I20" s="108"/>
      <c r="J20" s="109"/>
    </row>
    <row r="21" spans="1:10" ht="39" thickBot="1">
      <c r="A21" s="68" t="s">
        <v>144</v>
      </c>
      <c r="B21" s="69" t="s">
        <v>694</v>
      </c>
      <c r="C21" s="70" t="s">
        <v>695</v>
      </c>
      <c r="D21" s="70" t="s">
        <v>696</v>
      </c>
      <c r="E21" s="71">
        <v>2014</v>
      </c>
      <c r="F21" s="72" t="s">
        <v>697</v>
      </c>
      <c r="G21" s="308">
        <v>44280</v>
      </c>
      <c r="H21" s="73" t="s">
        <v>698</v>
      </c>
      <c r="I21" s="72" t="s">
        <v>699</v>
      </c>
      <c r="J21" s="74" t="s">
        <v>700</v>
      </c>
    </row>
    <row r="22" spans="1:10" ht="13.5" thickBot="1">
      <c r="A22" s="480" t="s">
        <v>0</v>
      </c>
      <c r="B22" s="481"/>
      <c r="C22" s="481"/>
      <c r="D22" s="481"/>
      <c r="E22" s="481"/>
      <c r="F22" s="482"/>
      <c r="G22" s="66">
        <f>SUM(G21)</f>
        <v>44280</v>
      </c>
      <c r="H22" s="66"/>
      <c r="I22" s="66"/>
      <c r="J22" s="67"/>
    </row>
    <row r="23" spans="5:7" ht="13.5" thickBot="1">
      <c r="E23" s="408" t="s">
        <v>68</v>
      </c>
      <c r="F23" s="409"/>
      <c r="G23" s="210">
        <f>SUM(G19,G22)</f>
        <v>379325.31</v>
      </c>
    </row>
  </sheetData>
  <sheetProtection/>
  <mergeCells count="6">
    <mergeCell ref="E23:F23"/>
    <mergeCell ref="A20:D20"/>
    <mergeCell ref="A22:F22"/>
    <mergeCell ref="A4:D4"/>
    <mergeCell ref="A19:F19"/>
    <mergeCell ref="G6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90" zoomScaleSheetLayoutView="90" zoomScalePageLayoutView="0" workbookViewId="0" topLeftCell="A1">
      <selection activeCell="B12" sqref="B12:C12"/>
    </sheetView>
  </sheetViews>
  <sheetFormatPr defaultColWidth="9.140625" defaultRowHeight="12.75"/>
  <cols>
    <col min="1" max="1" width="4.140625" style="20" customWidth="1"/>
    <col min="2" max="2" width="53.28125" style="0" customWidth="1"/>
    <col min="3" max="3" width="37.57421875" style="0" customWidth="1"/>
  </cols>
  <sheetData>
    <row r="1" spans="2:3" ht="15" customHeight="1">
      <c r="B1" s="15" t="s">
        <v>142</v>
      </c>
      <c r="C1" s="21"/>
    </row>
    <row r="2" ht="12.75">
      <c r="B2" s="15"/>
    </row>
    <row r="3" spans="1:4" ht="69" customHeight="1">
      <c r="A3" s="486" t="s">
        <v>111</v>
      </c>
      <c r="B3" s="486"/>
      <c r="C3" s="486"/>
      <c r="D3" s="23"/>
    </row>
    <row r="4" spans="1:4" ht="9" customHeight="1">
      <c r="A4" s="22"/>
      <c r="B4" s="22"/>
      <c r="C4" s="22"/>
      <c r="D4" s="23"/>
    </row>
    <row r="5" ht="13.5" thickBot="1"/>
    <row r="6" spans="1:3" ht="30.75" customHeight="1" thickBot="1">
      <c r="A6" s="113" t="s">
        <v>19</v>
      </c>
      <c r="B6" s="113" t="s">
        <v>34</v>
      </c>
      <c r="C6" s="114" t="s">
        <v>35</v>
      </c>
    </row>
    <row r="7" spans="1:3" ht="17.25" customHeight="1" thickBot="1">
      <c r="A7" s="487" t="s">
        <v>126</v>
      </c>
      <c r="B7" s="488"/>
      <c r="C7" s="489"/>
    </row>
    <row r="8" spans="1:3" ht="18" customHeight="1" thickBot="1">
      <c r="A8" s="115" t="s">
        <v>144</v>
      </c>
      <c r="B8" s="110" t="s">
        <v>337</v>
      </c>
      <c r="C8" s="116" t="s">
        <v>338</v>
      </c>
    </row>
    <row r="9" spans="1:3" ht="17.25" customHeight="1" thickBot="1">
      <c r="A9" s="487" t="s">
        <v>121</v>
      </c>
      <c r="B9" s="488"/>
      <c r="C9" s="489"/>
    </row>
    <row r="10" spans="1:3" ht="18" customHeight="1" thickBot="1">
      <c r="A10" s="292" t="s">
        <v>144</v>
      </c>
      <c r="B10" s="111" t="s">
        <v>701</v>
      </c>
      <c r="C10" s="117" t="s">
        <v>702</v>
      </c>
    </row>
    <row r="11" spans="1:3" ht="17.25" customHeight="1" thickBot="1">
      <c r="A11" s="487" t="s">
        <v>129</v>
      </c>
      <c r="B11" s="488"/>
      <c r="C11" s="489"/>
    </row>
    <row r="12" spans="1:3" ht="51.75" thickBot="1">
      <c r="A12" s="290" t="s">
        <v>144</v>
      </c>
      <c r="B12" s="118" t="s">
        <v>717</v>
      </c>
      <c r="C12" s="119" t="s">
        <v>718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6.8515625" style="391" customWidth="1"/>
    <col min="2" max="2" width="11.57421875" style="391" bestFit="1" customWidth="1"/>
    <col min="3" max="3" width="49.28125" style="397" customWidth="1"/>
    <col min="4" max="4" width="12.28125" style="399" bestFit="1" customWidth="1"/>
    <col min="5" max="16384" width="9.140625" style="391" customWidth="1"/>
  </cols>
  <sheetData>
    <row r="1" spans="1:4" ht="12.75">
      <c r="A1" s="400" t="s">
        <v>891</v>
      </c>
      <c r="B1" s="388"/>
      <c r="C1" s="389"/>
      <c r="D1" s="390"/>
    </row>
    <row r="3" spans="1:4" ht="12.75">
      <c r="A3" s="490" t="s">
        <v>892</v>
      </c>
      <c r="B3" s="490"/>
      <c r="C3" s="490"/>
      <c r="D3" s="490"/>
    </row>
    <row r="4" spans="1:4" ht="15">
      <c r="A4" s="392" t="s">
        <v>880</v>
      </c>
      <c r="B4" s="393" t="s">
        <v>881</v>
      </c>
      <c r="C4" s="392" t="s">
        <v>882</v>
      </c>
      <c r="D4" s="394" t="s">
        <v>883</v>
      </c>
    </row>
    <row r="5" spans="1:4" ht="25.5">
      <c r="A5" s="396" t="s">
        <v>885</v>
      </c>
      <c r="B5" s="395">
        <v>43025</v>
      </c>
      <c r="C5" s="396" t="s">
        <v>893</v>
      </c>
      <c r="D5" s="401">
        <v>6700.01</v>
      </c>
    </row>
    <row r="6" spans="1:4" ht="25.5">
      <c r="A6" s="396" t="s">
        <v>889</v>
      </c>
      <c r="B6" s="395">
        <v>43066</v>
      </c>
      <c r="C6" s="396" t="s">
        <v>894</v>
      </c>
      <c r="D6" s="401">
        <v>270</v>
      </c>
    </row>
    <row r="7" spans="1:4" ht="25.5">
      <c r="A7" s="396" t="s">
        <v>889</v>
      </c>
      <c r="B7" s="395">
        <v>43119</v>
      </c>
      <c r="C7" s="396" t="s">
        <v>895</v>
      </c>
      <c r="D7" s="401">
        <v>1760.5</v>
      </c>
    </row>
    <row r="8" spans="1:4" ht="25.5">
      <c r="A8" s="396" t="s">
        <v>884</v>
      </c>
      <c r="B8" s="395">
        <v>43131</v>
      </c>
      <c r="C8" s="396" t="s">
        <v>896</v>
      </c>
      <c r="D8" s="401">
        <v>690</v>
      </c>
    </row>
    <row r="9" spans="1:4" ht="25.5">
      <c r="A9" s="396" t="s">
        <v>886</v>
      </c>
      <c r="B9" s="395">
        <v>43204</v>
      </c>
      <c r="C9" s="396" t="s">
        <v>897</v>
      </c>
      <c r="D9" s="401">
        <v>641.56</v>
      </c>
    </row>
    <row r="10" spans="1:4" ht="25.5">
      <c r="A10" s="396" t="s">
        <v>886</v>
      </c>
      <c r="B10" s="395">
        <v>43297</v>
      </c>
      <c r="C10" s="396" t="s">
        <v>898</v>
      </c>
      <c r="D10" s="401">
        <v>1736.57</v>
      </c>
    </row>
    <row r="11" spans="1:4" ht="25.5">
      <c r="A11" s="396" t="s">
        <v>889</v>
      </c>
      <c r="B11" s="395">
        <v>43391</v>
      </c>
      <c r="C11" s="396" t="s">
        <v>899</v>
      </c>
      <c r="D11" s="401">
        <v>1557.18</v>
      </c>
    </row>
    <row r="12" spans="1:4" ht="25.5">
      <c r="A12" s="396" t="s">
        <v>889</v>
      </c>
      <c r="B12" s="395">
        <v>43393</v>
      </c>
      <c r="C12" s="396" t="s">
        <v>900</v>
      </c>
      <c r="D12" s="401">
        <v>1557.18</v>
      </c>
    </row>
    <row r="13" spans="1:4" ht="25.5">
      <c r="A13" s="396" t="s">
        <v>889</v>
      </c>
      <c r="B13" s="395">
        <v>43395</v>
      </c>
      <c r="C13" s="396" t="s">
        <v>901</v>
      </c>
      <c r="D13" s="401">
        <v>1557.18</v>
      </c>
    </row>
    <row r="14" spans="1:4" ht="12.75">
      <c r="A14" s="396" t="s">
        <v>888</v>
      </c>
      <c r="B14" s="395">
        <v>43480</v>
      </c>
      <c r="C14" s="396" t="s">
        <v>902</v>
      </c>
      <c r="D14" s="401">
        <v>8583</v>
      </c>
    </row>
    <row r="15" spans="1:4" ht="38.25">
      <c r="A15" s="396" t="s">
        <v>903</v>
      </c>
      <c r="B15" s="395">
        <v>43483</v>
      </c>
      <c r="C15" s="396" t="s">
        <v>904</v>
      </c>
      <c r="D15" s="401">
        <v>4323.31</v>
      </c>
    </row>
    <row r="16" spans="1:4" ht="25.5">
      <c r="A16" s="396" t="s">
        <v>903</v>
      </c>
      <c r="B16" s="395">
        <v>43498</v>
      </c>
      <c r="C16" s="396" t="s">
        <v>920</v>
      </c>
      <c r="D16" s="401">
        <v>1056</v>
      </c>
    </row>
    <row r="17" spans="1:4" ht="25.5">
      <c r="A17" s="396" t="s">
        <v>888</v>
      </c>
      <c r="B17" s="395">
        <v>43501</v>
      </c>
      <c r="C17" s="396" t="s">
        <v>905</v>
      </c>
      <c r="D17" s="401">
        <v>1689.52</v>
      </c>
    </row>
    <row r="18" spans="1:4" ht="25.5">
      <c r="A18" s="396" t="s">
        <v>886</v>
      </c>
      <c r="B18" s="395">
        <v>43549</v>
      </c>
      <c r="C18" s="396" t="s">
        <v>906</v>
      </c>
      <c r="D18" s="401">
        <v>359.77</v>
      </c>
    </row>
    <row r="19" spans="1:4" ht="25.5">
      <c r="A19" s="396" t="s">
        <v>886</v>
      </c>
      <c r="B19" s="395">
        <v>43553</v>
      </c>
      <c r="C19" s="396" t="s">
        <v>907</v>
      </c>
      <c r="D19" s="401">
        <v>5365.85</v>
      </c>
    </row>
    <row r="20" spans="1:4" ht="25.5">
      <c r="A20" s="396" t="s">
        <v>885</v>
      </c>
      <c r="B20" s="395">
        <v>43571</v>
      </c>
      <c r="C20" s="396" t="s">
        <v>908</v>
      </c>
      <c r="D20" s="401">
        <v>1941.11</v>
      </c>
    </row>
    <row r="21" spans="1:4" ht="25.5">
      <c r="A21" s="396" t="s">
        <v>886</v>
      </c>
      <c r="B21" s="395">
        <v>43642</v>
      </c>
      <c r="C21" s="396" t="s">
        <v>909</v>
      </c>
      <c r="D21" s="401">
        <v>211</v>
      </c>
    </row>
    <row r="22" spans="1:4" ht="25.5">
      <c r="A22" s="396" t="s">
        <v>889</v>
      </c>
      <c r="B22" s="395">
        <v>43678</v>
      </c>
      <c r="C22" s="396" t="s">
        <v>910</v>
      </c>
      <c r="D22" s="401">
        <v>1051.65</v>
      </c>
    </row>
    <row r="23" spans="1:4" ht="25.5">
      <c r="A23" s="396" t="s">
        <v>884</v>
      </c>
      <c r="B23" s="395">
        <v>43754</v>
      </c>
      <c r="C23" s="396" t="s">
        <v>911</v>
      </c>
      <c r="D23" s="401">
        <v>440</v>
      </c>
    </row>
    <row r="24" spans="1:4" ht="25.5">
      <c r="A24" s="396" t="s">
        <v>886</v>
      </c>
      <c r="B24" s="395">
        <v>43860</v>
      </c>
      <c r="C24" s="396" t="s">
        <v>912</v>
      </c>
      <c r="D24" s="401">
        <v>2999.99</v>
      </c>
    </row>
    <row r="25" spans="1:4" ht="25.5">
      <c r="A25" s="396" t="s">
        <v>886</v>
      </c>
      <c r="B25" s="395">
        <v>43874</v>
      </c>
      <c r="C25" s="396" t="s">
        <v>913</v>
      </c>
      <c r="D25" s="401">
        <v>4084.78</v>
      </c>
    </row>
    <row r="26" spans="1:4" ht="38.25">
      <c r="A26" s="396" t="s">
        <v>887</v>
      </c>
      <c r="B26" s="395">
        <v>43894</v>
      </c>
      <c r="C26" s="396" t="s">
        <v>914</v>
      </c>
      <c r="D26" s="401">
        <v>889.99</v>
      </c>
    </row>
    <row r="27" spans="1:4" ht="25.5">
      <c r="A27" s="396" t="s">
        <v>886</v>
      </c>
      <c r="B27" s="395">
        <v>43899</v>
      </c>
      <c r="C27" s="396" t="s">
        <v>915</v>
      </c>
      <c r="D27" s="401">
        <v>1600</v>
      </c>
    </row>
    <row r="28" spans="1:4" ht="12.75">
      <c r="A28" s="396" t="s">
        <v>903</v>
      </c>
      <c r="B28" s="395">
        <v>43903</v>
      </c>
      <c r="C28" s="396" t="s">
        <v>916</v>
      </c>
      <c r="D28" s="401">
        <v>557.88</v>
      </c>
    </row>
    <row r="29" spans="1:4" ht="38.25">
      <c r="A29" s="396" t="s">
        <v>887</v>
      </c>
      <c r="B29" s="395">
        <v>43922</v>
      </c>
      <c r="C29" s="396" t="s">
        <v>917</v>
      </c>
      <c r="D29" s="401">
        <v>815</v>
      </c>
    </row>
    <row r="30" spans="1:4" ht="38.25">
      <c r="A30" s="396" t="s">
        <v>884</v>
      </c>
      <c r="B30" s="395">
        <v>43970</v>
      </c>
      <c r="C30" s="396" t="s">
        <v>918</v>
      </c>
      <c r="D30" s="401">
        <v>1636.41</v>
      </c>
    </row>
    <row r="31" spans="1:4" ht="39" thickBot="1">
      <c r="A31" s="396" t="s">
        <v>889</v>
      </c>
      <c r="B31" s="395">
        <v>44032</v>
      </c>
      <c r="C31" s="396" t="s">
        <v>919</v>
      </c>
      <c r="D31" s="401">
        <v>824.87</v>
      </c>
    </row>
    <row r="32" ht="13.5" thickBot="1">
      <c r="D32" s="398">
        <f>SUM(D5:D31)</f>
        <v>54900.310000000005</v>
      </c>
    </row>
    <row r="33" spans="1:4" ht="12.75">
      <c r="A33" s="491" t="s">
        <v>890</v>
      </c>
      <c r="B33" s="491"/>
      <c r="C33" s="491"/>
      <c r="D33" s="491"/>
    </row>
    <row r="34" spans="1:4" s="402" customFormat="1" ht="12.75">
      <c r="A34" s="492" t="s">
        <v>921</v>
      </c>
      <c r="B34" s="492"/>
      <c r="C34" s="492"/>
      <c r="D34" s="492"/>
    </row>
  </sheetData>
  <sheetProtection/>
  <mergeCells count="3">
    <mergeCell ref="A3:D3"/>
    <mergeCell ref="A33:D33"/>
    <mergeCell ref="A34:D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joanna.warlikowska</cp:lastModifiedBy>
  <cp:lastPrinted>2020-09-14T10:28:53Z</cp:lastPrinted>
  <dcterms:created xsi:type="dcterms:W3CDTF">2004-04-21T13:58:08Z</dcterms:created>
  <dcterms:modified xsi:type="dcterms:W3CDTF">2020-10-20T08:14:18Z</dcterms:modified>
  <cp:category/>
  <cp:version/>
  <cp:contentType/>
  <cp:contentStatus/>
</cp:coreProperties>
</file>